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4040" windowHeight="8445" tabRatio="797" firstSheet="2" activeTab="12"/>
  </bookViews>
  <sheets>
    <sheet name="East._Part-II_Guda" sheetId="1" state="hidden" r:id="rId1"/>
    <sheet name="Abst._Part-II_Guda" sheetId="2" state="hidden" r:id="rId2"/>
    <sheet name="Part-I" sheetId="3" r:id="rId3"/>
    <sheet name="BOQ (MTN-25)" sheetId="4" state="hidden" r:id="rId4"/>
    <sheet name="East._Part-II_Umarkhad" sheetId="5" state="hidden" r:id="rId5"/>
    <sheet name="Abst._Part-II_Umarkhad" sheetId="6" state="hidden" r:id="rId6"/>
    <sheet name="East._Part-II_Darkhad" sheetId="7" state="hidden" r:id="rId7"/>
    <sheet name="Abst._Part-II_Darkhad" sheetId="8" state="hidden" r:id="rId8"/>
    <sheet name="East._Part-II_Agalgota" sheetId="9" state="hidden" r:id="rId9"/>
    <sheet name="Abst._Part-II_Agalgota" sheetId="10" state="hidden" r:id="rId10"/>
    <sheet name="East._Part-II_Fadtala" sheetId="11" state="hidden" r:id="rId11"/>
    <sheet name="Abst._Part-II_Fadtala" sheetId="12" state="hidden" r:id="rId12"/>
    <sheet name="Part-II" sheetId="13" r:id="rId13"/>
  </sheets>
  <externalReferences>
    <externalReference r:id="rId16"/>
    <externalReference r:id="rId17"/>
    <externalReference r:id="rId18"/>
    <externalReference r:id="rId19"/>
  </externalReferences>
  <definedNames>
    <definedName name="Barkedasalam" localSheetId="9">#REF!</definedName>
    <definedName name="Barkedasalam" localSheetId="7">#REF!</definedName>
    <definedName name="Barkedasalam" localSheetId="11">#REF!</definedName>
    <definedName name="Barkedasalam" localSheetId="1">#REF!</definedName>
    <definedName name="Barkedasalam" localSheetId="5">#REF!</definedName>
    <definedName name="Barkedasalam" localSheetId="3">#REF!</definedName>
    <definedName name="Barkedasalam" localSheetId="8">#REF!</definedName>
    <definedName name="Barkedasalam" localSheetId="6">#REF!</definedName>
    <definedName name="Barkedasalam" localSheetId="10">#REF!</definedName>
    <definedName name="Barkedasalam" localSheetId="0">#REF!</definedName>
    <definedName name="Barkedasalam" localSheetId="4">#REF!</definedName>
    <definedName name="Barkedasalam" localSheetId="2">#REF!</definedName>
    <definedName name="Barkedasalam">#REF!</definedName>
    <definedName name="Barkhedabondar" localSheetId="9">#REF!</definedName>
    <definedName name="Barkhedabondar" localSheetId="7">#REF!</definedName>
    <definedName name="Barkhedabondar" localSheetId="11">#REF!</definedName>
    <definedName name="Barkhedabondar" localSheetId="1">#REF!</definedName>
    <definedName name="Barkhedabondar" localSheetId="5">#REF!</definedName>
    <definedName name="Barkhedabondar" localSheetId="3">#REF!</definedName>
    <definedName name="Barkhedabondar" localSheetId="8">#REF!</definedName>
    <definedName name="Barkhedabondar" localSheetId="6">#REF!</definedName>
    <definedName name="Barkhedabondar" localSheetId="10">#REF!</definedName>
    <definedName name="Barkhedabondar" localSheetId="0">#REF!</definedName>
    <definedName name="Barkhedabondar" localSheetId="4">#REF!</definedName>
    <definedName name="Barkhedabondar" localSheetId="2">#REF!</definedName>
    <definedName name="Barkhedabondar">#REF!</definedName>
    <definedName name="Bsalam" localSheetId="9">#REF!</definedName>
    <definedName name="Bsalam" localSheetId="7">#REF!</definedName>
    <definedName name="Bsalam" localSheetId="11">#REF!</definedName>
    <definedName name="Bsalam" localSheetId="1">#REF!</definedName>
    <definedName name="Bsalam" localSheetId="5">#REF!</definedName>
    <definedName name="Bsalam" localSheetId="3">#REF!</definedName>
    <definedName name="Bsalam" localSheetId="8">#REF!</definedName>
    <definedName name="Bsalam" localSheetId="6">#REF!</definedName>
    <definedName name="Bsalam" localSheetId="10">#REF!</definedName>
    <definedName name="Bsalam" localSheetId="0">#REF!</definedName>
    <definedName name="Bsalam" localSheetId="4">#REF!</definedName>
    <definedName name="Bsalam" localSheetId="2">#REF!</definedName>
    <definedName name="Bsalam">#REF!</definedName>
    <definedName name="Damkheda" localSheetId="9">#REF!</definedName>
    <definedName name="Damkheda" localSheetId="7">#REF!</definedName>
    <definedName name="Damkheda" localSheetId="11">#REF!</definedName>
    <definedName name="Damkheda" localSheetId="1">#REF!</definedName>
    <definedName name="Damkheda" localSheetId="5">#REF!</definedName>
    <definedName name="Damkheda" localSheetId="3">#REF!</definedName>
    <definedName name="Damkheda" localSheetId="8">#REF!</definedName>
    <definedName name="Damkheda" localSheetId="6">#REF!</definedName>
    <definedName name="Damkheda" localSheetId="10">#REF!</definedName>
    <definedName name="Damkheda" localSheetId="0">#REF!</definedName>
    <definedName name="Damkheda" localSheetId="4">#REF!</definedName>
    <definedName name="Damkheda" localSheetId="2">#REF!</definedName>
    <definedName name="Damkheda">#REF!</definedName>
    <definedName name="Garhakala" localSheetId="9">#REF!</definedName>
    <definedName name="Garhakala" localSheetId="7">#REF!</definedName>
    <definedName name="Garhakala" localSheetId="11">#REF!</definedName>
    <definedName name="Garhakala" localSheetId="1">#REF!</definedName>
    <definedName name="Garhakala" localSheetId="5">#REF!</definedName>
    <definedName name="Garhakala" localSheetId="3">#REF!</definedName>
    <definedName name="Garhakala" localSheetId="8">#REF!</definedName>
    <definedName name="Garhakala" localSheetId="6">#REF!</definedName>
    <definedName name="Garhakala" localSheetId="10">#REF!</definedName>
    <definedName name="Garhakala" localSheetId="0">#REF!</definedName>
    <definedName name="Garhakala" localSheetId="4">#REF!</definedName>
    <definedName name="Garhakala" localSheetId="2">#REF!</definedName>
    <definedName name="Garhakala">#REF!</definedName>
    <definedName name="gunga" localSheetId="9">#REF!</definedName>
    <definedName name="gunga" localSheetId="7">#REF!</definedName>
    <definedName name="gunga" localSheetId="11">#REF!</definedName>
    <definedName name="gunga" localSheetId="1">#REF!</definedName>
    <definedName name="gunga" localSheetId="5">#REF!</definedName>
    <definedName name="gunga" localSheetId="3">#REF!</definedName>
    <definedName name="gunga" localSheetId="8">#REF!</definedName>
    <definedName name="gunga" localSheetId="6">#REF!</definedName>
    <definedName name="gunga" localSheetId="10">#REF!</definedName>
    <definedName name="gunga" localSheetId="0">#REF!</definedName>
    <definedName name="gunga" localSheetId="4">#REF!</definedName>
    <definedName name="gunga" localSheetId="2">#REF!</definedName>
    <definedName name="gunga">#REF!</definedName>
    <definedName name="gungakalara" localSheetId="9">#REF!</definedName>
    <definedName name="gungakalara" localSheetId="7">#REF!</definedName>
    <definedName name="gungakalara" localSheetId="11">#REF!</definedName>
    <definedName name="gungakalara" localSheetId="1">#REF!</definedName>
    <definedName name="gungakalara" localSheetId="5">#REF!</definedName>
    <definedName name="gungakalara" localSheetId="3">#REF!</definedName>
    <definedName name="gungakalara" localSheetId="8">#REF!</definedName>
    <definedName name="gungakalara" localSheetId="6">#REF!</definedName>
    <definedName name="gungakalara" localSheetId="10">#REF!</definedName>
    <definedName name="gungakalara" localSheetId="0">#REF!</definedName>
    <definedName name="gungakalara" localSheetId="4">#REF!</definedName>
    <definedName name="gungakalara" localSheetId="2">#REF!</definedName>
    <definedName name="gungakalara">#REF!</definedName>
    <definedName name="khamkheda" localSheetId="9">#REF!</definedName>
    <definedName name="khamkheda" localSheetId="7">#REF!</definedName>
    <definedName name="khamkheda" localSheetId="11">#REF!</definedName>
    <definedName name="khamkheda" localSheetId="1">#REF!</definedName>
    <definedName name="khamkheda" localSheetId="5">#REF!</definedName>
    <definedName name="khamkheda" localSheetId="3">#REF!</definedName>
    <definedName name="khamkheda" localSheetId="8">#REF!</definedName>
    <definedName name="khamkheda" localSheetId="6">#REF!</definedName>
    <definedName name="khamkheda" localSheetId="10">#REF!</definedName>
    <definedName name="khamkheda" localSheetId="0">#REF!</definedName>
    <definedName name="khamkheda" localSheetId="4">#REF!</definedName>
    <definedName name="khamkheda" localSheetId="2">#REF!</definedName>
    <definedName name="khamkheda">#REF!</definedName>
    <definedName name="kkkkkkkk" localSheetId="3">#REF!</definedName>
    <definedName name="kkkkkkkk" localSheetId="2">#REF!</definedName>
    <definedName name="kkkkkkkk">#REF!</definedName>
    <definedName name="kolukhedi" localSheetId="9">#REF!</definedName>
    <definedName name="kolukhedi" localSheetId="7">#REF!</definedName>
    <definedName name="kolukhedi" localSheetId="11">#REF!</definedName>
    <definedName name="kolukhedi" localSheetId="1">#REF!</definedName>
    <definedName name="kolukhedi" localSheetId="5">#REF!</definedName>
    <definedName name="kolukhedi" localSheetId="3">#REF!</definedName>
    <definedName name="kolukhedi" localSheetId="8">#REF!</definedName>
    <definedName name="kolukhedi" localSheetId="6">#REF!</definedName>
    <definedName name="kolukhedi" localSheetId="10">#REF!</definedName>
    <definedName name="kolukhedi" localSheetId="0">#REF!</definedName>
    <definedName name="kolukhedi" localSheetId="4">#REF!</definedName>
    <definedName name="kolukhedi" localSheetId="2">#REF!</definedName>
    <definedName name="kolukhedi">#REF!</definedName>
    <definedName name="L_Bhisti" localSheetId="9">'[4]Labour'!$D$3</definedName>
    <definedName name="L_Bhisti" localSheetId="7">'[4]Labour'!$D$3</definedName>
    <definedName name="L_Bhisti" localSheetId="11">'[4]Labour'!$D$3</definedName>
    <definedName name="L_Bhisti" localSheetId="1">'[4]Labour'!$D$3</definedName>
    <definedName name="L_Bhisti" localSheetId="5">'[4]Labour'!$D$3</definedName>
    <definedName name="L_Bhisti" localSheetId="3">'[4]Labour'!$D$3</definedName>
    <definedName name="L_Bhisti" localSheetId="8">'[4]Labour'!$D$3</definedName>
    <definedName name="L_Bhisti" localSheetId="6">'[4]Labour'!$D$3</definedName>
    <definedName name="L_Bhisti" localSheetId="10">'[4]Labour'!$D$3</definedName>
    <definedName name="L_Bhisti" localSheetId="0">'[4]Labour'!$D$3</definedName>
    <definedName name="L_Bhisti" localSheetId="4">'[4]Labour'!$D$3</definedName>
    <definedName name="L_Bhisti" localSheetId="2">'[4]Labour'!$D$3</definedName>
    <definedName name="L_Bhisti">'[2]Labour'!$D$3</definedName>
    <definedName name="L_BitumenSprayer" localSheetId="9">'[4]Labour'!$D$4</definedName>
    <definedName name="L_BitumenSprayer" localSheetId="7">'[4]Labour'!$D$4</definedName>
    <definedName name="L_BitumenSprayer" localSheetId="11">'[4]Labour'!$D$4</definedName>
    <definedName name="L_BitumenSprayer" localSheetId="1">'[4]Labour'!$D$4</definedName>
    <definedName name="L_BitumenSprayer" localSheetId="5">'[4]Labour'!$D$4</definedName>
    <definedName name="L_BitumenSprayer" localSheetId="3">'[4]Labour'!$D$4</definedName>
    <definedName name="L_BitumenSprayer" localSheetId="8">'[4]Labour'!$D$4</definedName>
    <definedName name="L_BitumenSprayer" localSheetId="6">'[4]Labour'!$D$4</definedName>
    <definedName name="L_BitumenSprayer" localSheetId="10">'[4]Labour'!$D$4</definedName>
    <definedName name="L_BitumenSprayer" localSheetId="0">'[4]Labour'!$D$4</definedName>
    <definedName name="L_BitumenSprayer" localSheetId="4">'[4]Labour'!$D$4</definedName>
    <definedName name="L_BitumenSprayer" localSheetId="2">'[4]Labour'!$D$4</definedName>
    <definedName name="L_BitumenSprayer">'[2]Labour'!$D$4</definedName>
    <definedName name="L_Blacksmith" localSheetId="9">'[4]Labour'!$D$5</definedName>
    <definedName name="L_Blacksmith" localSheetId="7">'[4]Labour'!$D$5</definedName>
    <definedName name="L_Blacksmith" localSheetId="11">'[4]Labour'!$D$5</definedName>
    <definedName name="L_Blacksmith" localSheetId="1">'[4]Labour'!$D$5</definedName>
    <definedName name="L_Blacksmith" localSheetId="5">'[4]Labour'!$D$5</definedName>
    <definedName name="L_Blacksmith" localSheetId="3">'[4]Labour'!$D$5</definedName>
    <definedName name="L_Blacksmith" localSheetId="8">'[4]Labour'!$D$5</definedName>
    <definedName name="L_Blacksmith" localSheetId="6">'[4]Labour'!$D$5</definedName>
    <definedName name="L_Blacksmith" localSheetId="10">'[4]Labour'!$D$5</definedName>
    <definedName name="L_Blacksmith" localSheetId="0">'[4]Labour'!$D$5</definedName>
    <definedName name="L_Blacksmith" localSheetId="4">'[4]Labour'!$D$5</definedName>
    <definedName name="L_Blacksmith" localSheetId="2">'[4]Labour'!$D$5</definedName>
    <definedName name="L_Blacksmith">'[2]Labour'!$D$5</definedName>
    <definedName name="L_Blaster" localSheetId="9">'[4]Labour'!$D$6</definedName>
    <definedName name="L_Blaster" localSheetId="7">'[4]Labour'!$D$6</definedName>
    <definedName name="L_Blaster" localSheetId="11">'[4]Labour'!$D$6</definedName>
    <definedName name="L_Blaster" localSheetId="1">'[4]Labour'!$D$6</definedName>
    <definedName name="L_Blaster" localSheetId="5">'[4]Labour'!$D$6</definedName>
    <definedName name="L_Blaster" localSheetId="3">'[4]Labour'!$D$6</definedName>
    <definedName name="L_Blaster" localSheetId="8">'[4]Labour'!$D$6</definedName>
    <definedName name="L_Blaster" localSheetId="6">'[4]Labour'!$D$6</definedName>
    <definedName name="L_Blaster" localSheetId="10">'[4]Labour'!$D$6</definedName>
    <definedName name="L_Blaster" localSheetId="0">'[4]Labour'!$D$6</definedName>
    <definedName name="L_Blaster" localSheetId="4">'[4]Labour'!$D$6</definedName>
    <definedName name="L_Blaster" localSheetId="2">'[4]Labour'!$D$6</definedName>
    <definedName name="L_Blaster">'[2]Labour'!$D$6</definedName>
    <definedName name="L_Carpenter_1stClass" localSheetId="9">'[4]Labour'!$D$7</definedName>
    <definedName name="L_Carpenter_1stClass" localSheetId="7">'[4]Labour'!$D$7</definedName>
    <definedName name="L_Carpenter_1stClass" localSheetId="11">'[4]Labour'!$D$7</definedName>
    <definedName name="L_Carpenter_1stClass" localSheetId="1">'[4]Labour'!$D$7</definedName>
    <definedName name="L_Carpenter_1stClass" localSheetId="5">'[4]Labour'!$D$7</definedName>
    <definedName name="L_Carpenter_1stClass" localSheetId="3">'[4]Labour'!$D$7</definedName>
    <definedName name="L_Carpenter_1stClass" localSheetId="8">'[4]Labour'!$D$7</definedName>
    <definedName name="L_Carpenter_1stClass" localSheetId="6">'[4]Labour'!$D$7</definedName>
    <definedName name="L_Carpenter_1stClass" localSheetId="10">'[4]Labour'!$D$7</definedName>
    <definedName name="L_Carpenter_1stClass" localSheetId="0">'[4]Labour'!$D$7</definedName>
    <definedName name="L_Carpenter_1stClass" localSheetId="4">'[4]Labour'!$D$7</definedName>
    <definedName name="L_Carpenter_1stClass" localSheetId="2">'[4]Labour'!$D$7</definedName>
    <definedName name="L_Carpenter_1stClass">'[2]Labour'!$D$7</definedName>
    <definedName name="L_ChipsSpreader" localSheetId="9">'[4]Labour'!$D$8</definedName>
    <definedName name="L_ChipsSpreader" localSheetId="7">'[4]Labour'!$D$8</definedName>
    <definedName name="L_ChipsSpreader" localSheetId="11">'[4]Labour'!$D$8</definedName>
    <definedName name="L_ChipsSpreader" localSheetId="1">'[4]Labour'!$D$8</definedName>
    <definedName name="L_ChipsSpreader" localSheetId="5">'[4]Labour'!$D$8</definedName>
    <definedName name="L_ChipsSpreader" localSheetId="3">'[4]Labour'!$D$8</definedName>
    <definedName name="L_ChipsSpreader" localSheetId="8">'[4]Labour'!$D$8</definedName>
    <definedName name="L_ChipsSpreader" localSheetId="6">'[4]Labour'!$D$8</definedName>
    <definedName name="L_ChipsSpreader" localSheetId="10">'[4]Labour'!$D$8</definedName>
    <definedName name="L_ChipsSpreader" localSheetId="0">'[4]Labour'!$D$8</definedName>
    <definedName name="L_ChipsSpreader" localSheetId="4">'[4]Labour'!$D$8</definedName>
    <definedName name="L_ChipsSpreader" localSheetId="2">'[4]Labour'!$D$8</definedName>
    <definedName name="L_ChipsSpreader">'[2]Labour'!$D$8</definedName>
    <definedName name="L_Chiseller" localSheetId="9">'[4]Labour'!$D$9</definedName>
    <definedName name="L_Chiseller" localSheetId="7">'[4]Labour'!$D$9</definedName>
    <definedName name="L_Chiseller" localSheetId="11">'[4]Labour'!$D$9</definedName>
    <definedName name="L_Chiseller" localSheetId="1">'[4]Labour'!$D$9</definedName>
    <definedName name="L_Chiseller" localSheetId="5">'[4]Labour'!$D$9</definedName>
    <definedName name="L_Chiseller" localSheetId="3">'[4]Labour'!$D$9</definedName>
    <definedName name="L_Chiseller" localSheetId="8">'[4]Labour'!$D$9</definedName>
    <definedName name="L_Chiseller" localSheetId="6">'[4]Labour'!$D$9</definedName>
    <definedName name="L_Chiseller" localSheetId="10">'[4]Labour'!$D$9</definedName>
    <definedName name="L_Chiseller" localSheetId="0">'[4]Labour'!$D$9</definedName>
    <definedName name="L_Chiseller" localSheetId="4">'[4]Labour'!$D$9</definedName>
    <definedName name="L_Chiseller" localSheetId="2">'[4]Labour'!$D$9</definedName>
    <definedName name="L_Chiseller">'[2]Labour'!$D$9</definedName>
    <definedName name="L_Dresser_Skilled" localSheetId="9">'[4]Labour'!$D$10</definedName>
    <definedName name="L_Dresser_Skilled" localSheetId="7">'[4]Labour'!$D$10</definedName>
    <definedName name="L_Dresser_Skilled" localSheetId="11">'[4]Labour'!$D$10</definedName>
    <definedName name="L_Dresser_Skilled" localSheetId="1">'[4]Labour'!$D$10</definedName>
    <definedName name="L_Dresser_Skilled" localSheetId="5">'[4]Labour'!$D$10</definedName>
    <definedName name="L_Dresser_Skilled" localSheetId="3">'[4]Labour'!$D$10</definedName>
    <definedName name="L_Dresser_Skilled" localSheetId="8">'[4]Labour'!$D$10</definedName>
    <definedName name="L_Dresser_Skilled" localSheetId="6">'[4]Labour'!$D$10</definedName>
    <definedName name="L_Dresser_Skilled" localSheetId="10">'[4]Labour'!$D$10</definedName>
    <definedName name="L_Dresser_Skilled" localSheetId="0">'[4]Labour'!$D$10</definedName>
    <definedName name="L_Dresser_Skilled" localSheetId="4">'[4]Labour'!$D$10</definedName>
    <definedName name="L_Dresser_Skilled" localSheetId="2">'[4]Labour'!$D$10</definedName>
    <definedName name="L_Dresser_Skilled">'[2]Labour'!$D$10</definedName>
    <definedName name="L_Driller" localSheetId="9">'[4]Labour'!$D$11</definedName>
    <definedName name="L_Driller" localSheetId="7">'[4]Labour'!$D$11</definedName>
    <definedName name="L_Driller" localSheetId="11">'[4]Labour'!$D$11</definedName>
    <definedName name="L_Driller" localSheetId="1">'[4]Labour'!$D$11</definedName>
    <definedName name="L_Driller" localSheetId="5">'[4]Labour'!$D$11</definedName>
    <definedName name="L_Driller" localSheetId="3">'[4]Labour'!$D$11</definedName>
    <definedName name="L_Driller" localSheetId="8">'[4]Labour'!$D$11</definedName>
    <definedName name="L_Driller" localSheetId="6">'[4]Labour'!$D$11</definedName>
    <definedName name="L_Driller" localSheetId="10">'[4]Labour'!$D$11</definedName>
    <definedName name="L_Driller" localSheetId="0">'[4]Labour'!$D$11</definedName>
    <definedName name="L_Driller" localSheetId="4">'[4]Labour'!$D$11</definedName>
    <definedName name="L_Driller" localSheetId="2">'[4]Labour'!$D$11</definedName>
    <definedName name="L_Driller">'[2]Labour'!$D$11</definedName>
    <definedName name="L_Electrician_Lineman" localSheetId="9">'[4]Labour'!$D$12</definedName>
    <definedName name="L_Electrician_Lineman" localSheetId="7">'[4]Labour'!$D$12</definedName>
    <definedName name="L_Electrician_Lineman" localSheetId="11">'[4]Labour'!$D$12</definedName>
    <definedName name="L_Electrician_Lineman" localSheetId="1">'[4]Labour'!$D$12</definedName>
    <definedName name="L_Electrician_Lineman" localSheetId="5">'[4]Labour'!$D$12</definedName>
    <definedName name="L_Electrician_Lineman" localSheetId="3">'[4]Labour'!$D$12</definedName>
    <definedName name="L_Electrician_Lineman" localSheetId="8">'[4]Labour'!$D$12</definedName>
    <definedName name="L_Electrician_Lineman" localSheetId="6">'[4]Labour'!$D$12</definedName>
    <definedName name="L_Electrician_Lineman" localSheetId="10">'[4]Labour'!$D$12</definedName>
    <definedName name="L_Electrician_Lineman" localSheetId="0">'[4]Labour'!$D$12</definedName>
    <definedName name="L_Electrician_Lineman" localSheetId="4">'[4]Labour'!$D$12</definedName>
    <definedName name="L_Electrician_Lineman" localSheetId="2">'[4]Labour'!$D$12</definedName>
    <definedName name="L_Electrician_Lineman">'[2]Labour'!$D$12</definedName>
    <definedName name="L_Fitter" localSheetId="9">'[4]Labour'!$D$13</definedName>
    <definedName name="L_Fitter" localSheetId="7">'[4]Labour'!$D$13</definedName>
    <definedName name="L_Fitter" localSheetId="11">'[4]Labour'!$D$13</definedName>
    <definedName name="L_Fitter" localSheetId="1">'[4]Labour'!$D$13</definedName>
    <definedName name="L_Fitter" localSheetId="5">'[4]Labour'!$D$13</definedName>
    <definedName name="L_Fitter" localSheetId="3">'[4]Labour'!$D$13</definedName>
    <definedName name="L_Fitter" localSheetId="8">'[4]Labour'!$D$13</definedName>
    <definedName name="L_Fitter" localSheetId="6">'[4]Labour'!$D$13</definedName>
    <definedName name="L_Fitter" localSheetId="10">'[4]Labour'!$D$13</definedName>
    <definedName name="L_Fitter" localSheetId="0">'[4]Labour'!$D$13</definedName>
    <definedName name="L_Fitter" localSheetId="4">'[4]Labour'!$D$13</definedName>
    <definedName name="L_Fitter" localSheetId="2">'[4]Labour'!$D$13</definedName>
    <definedName name="L_Fitter">'[2]Labour'!$D$13</definedName>
    <definedName name="L_Mason_1stClass" localSheetId="9">'[4]Labour'!$D$14</definedName>
    <definedName name="L_Mason_1stClass" localSheetId="7">'[4]Labour'!$D$14</definedName>
    <definedName name="L_Mason_1stClass" localSheetId="11">'[4]Labour'!$D$14</definedName>
    <definedName name="L_Mason_1stClass" localSheetId="1">'[4]Labour'!$D$14</definedName>
    <definedName name="L_Mason_1stClass" localSheetId="5">'[4]Labour'!$D$14</definedName>
    <definedName name="L_Mason_1stClass" localSheetId="3">'[4]Labour'!$D$14</definedName>
    <definedName name="L_Mason_1stClass" localSheetId="8">'[4]Labour'!$D$14</definedName>
    <definedName name="L_Mason_1stClass" localSheetId="6">'[4]Labour'!$D$14</definedName>
    <definedName name="L_Mason_1stClass" localSheetId="10">'[4]Labour'!$D$14</definedName>
    <definedName name="L_Mason_1stClass" localSheetId="0">'[4]Labour'!$D$14</definedName>
    <definedName name="L_Mason_1stClass" localSheetId="4">'[4]Labour'!$D$14</definedName>
    <definedName name="L_Mason_1stClass" localSheetId="2">'[4]Labour'!$D$14</definedName>
    <definedName name="L_Mason_1stClass">'[2]Labour'!$D$14</definedName>
    <definedName name="L_Mason_2ndClass" localSheetId="9">'[4]Labour'!$D$15</definedName>
    <definedName name="L_Mason_2ndClass" localSheetId="7">'[4]Labour'!$D$15</definedName>
    <definedName name="L_Mason_2ndClass" localSheetId="11">'[4]Labour'!$D$15</definedName>
    <definedName name="L_Mason_2ndClass" localSheetId="1">'[4]Labour'!$D$15</definedName>
    <definedName name="L_Mason_2ndClass" localSheetId="5">'[4]Labour'!$D$15</definedName>
    <definedName name="L_Mason_2ndClass" localSheetId="3">'[4]Labour'!$D$15</definedName>
    <definedName name="L_Mason_2ndClass" localSheetId="8">'[4]Labour'!$D$15</definedName>
    <definedName name="L_Mason_2ndClass" localSheetId="6">'[4]Labour'!$D$15</definedName>
    <definedName name="L_Mason_2ndClass" localSheetId="10">'[4]Labour'!$D$15</definedName>
    <definedName name="L_Mason_2ndClass" localSheetId="0">'[4]Labour'!$D$15</definedName>
    <definedName name="L_Mason_2ndClass" localSheetId="4">'[4]Labour'!$D$15</definedName>
    <definedName name="L_Mason_2ndClass" localSheetId="2">'[4]Labour'!$D$15</definedName>
    <definedName name="L_Mason_2ndClass">'[2]Labour'!$D$15</definedName>
    <definedName name="L_Mate" localSheetId="9">'[4]Labour'!$D$16</definedName>
    <definedName name="L_Mate" localSheetId="7">'[4]Labour'!$D$16</definedName>
    <definedName name="L_Mate" localSheetId="11">'[4]Labour'!$D$16</definedName>
    <definedName name="L_Mate" localSheetId="1">'[4]Labour'!$D$16</definedName>
    <definedName name="L_Mate" localSheetId="5">'[4]Labour'!$D$16</definedName>
    <definedName name="L_Mate" localSheetId="3">'[4]Labour'!$D$16</definedName>
    <definedName name="L_Mate" localSheetId="8">'[4]Labour'!$D$16</definedName>
    <definedName name="L_Mate" localSheetId="6">'[4]Labour'!$D$16</definedName>
    <definedName name="L_Mate" localSheetId="10">'[4]Labour'!$D$16</definedName>
    <definedName name="L_Mate" localSheetId="0">'[4]Labour'!$D$16</definedName>
    <definedName name="L_Mate" localSheetId="4">'[4]Labour'!$D$16</definedName>
    <definedName name="L_Mate" localSheetId="2">'[4]Labour'!$D$16</definedName>
    <definedName name="L_Mate">'[2]Labour'!$D$16</definedName>
    <definedName name="L_Mazdoor" localSheetId="9">'[4]Labour'!$D$17</definedName>
    <definedName name="L_Mazdoor" localSheetId="7">'[4]Labour'!$D$17</definedName>
    <definedName name="L_Mazdoor" localSheetId="11">'[4]Labour'!$D$17</definedName>
    <definedName name="L_Mazdoor" localSheetId="1">'[4]Labour'!$D$17</definedName>
    <definedName name="L_Mazdoor" localSheetId="5">'[4]Labour'!$D$17</definedName>
    <definedName name="L_Mazdoor" localSheetId="3">'[4]Labour'!$D$17</definedName>
    <definedName name="L_Mazdoor" localSheetId="8">'[4]Labour'!$D$17</definedName>
    <definedName name="L_Mazdoor" localSheetId="6">'[4]Labour'!$D$17</definedName>
    <definedName name="L_Mazdoor" localSheetId="10">'[4]Labour'!$D$17</definedName>
    <definedName name="L_Mazdoor" localSheetId="0">'[4]Labour'!$D$17</definedName>
    <definedName name="L_Mazdoor" localSheetId="4">'[4]Labour'!$D$17</definedName>
    <definedName name="L_Mazdoor" localSheetId="2">'[4]Labour'!$D$17</definedName>
    <definedName name="L_Mazdoor">'[2]Labour'!$D$17</definedName>
    <definedName name="L_Mazdoor_Semi" localSheetId="9">'[4]Labour'!$D$18</definedName>
    <definedName name="L_Mazdoor_Semi" localSheetId="7">'[4]Labour'!$D$18</definedName>
    <definedName name="L_Mazdoor_Semi" localSheetId="11">'[4]Labour'!$D$18</definedName>
    <definedName name="L_Mazdoor_Semi" localSheetId="1">'[4]Labour'!$D$18</definedName>
    <definedName name="L_Mazdoor_Semi" localSheetId="5">'[4]Labour'!$D$18</definedName>
    <definedName name="L_Mazdoor_Semi" localSheetId="3">'[4]Labour'!$D$18</definedName>
    <definedName name="L_Mazdoor_Semi" localSheetId="8">'[4]Labour'!$D$18</definedName>
    <definedName name="L_Mazdoor_Semi" localSheetId="6">'[4]Labour'!$D$18</definedName>
    <definedName name="L_Mazdoor_Semi" localSheetId="10">'[4]Labour'!$D$18</definedName>
    <definedName name="L_Mazdoor_Semi" localSheetId="0">'[4]Labour'!$D$18</definedName>
    <definedName name="L_Mazdoor_Semi" localSheetId="4">'[4]Labour'!$D$18</definedName>
    <definedName name="L_Mazdoor_Semi" localSheetId="2">'[4]Labour'!$D$18</definedName>
    <definedName name="L_Mazdoor_Semi">'[2]Labour'!$D$18</definedName>
    <definedName name="L_Mazdoor_Skilled" localSheetId="9">'[4]Labour'!$D$19</definedName>
    <definedName name="L_Mazdoor_Skilled" localSheetId="7">'[4]Labour'!$D$19</definedName>
    <definedName name="L_Mazdoor_Skilled" localSheetId="11">'[4]Labour'!$D$19</definedName>
    <definedName name="L_Mazdoor_Skilled" localSheetId="1">'[4]Labour'!$D$19</definedName>
    <definedName name="L_Mazdoor_Skilled" localSheetId="5">'[4]Labour'!$D$19</definedName>
    <definedName name="L_Mazdoor_Skilled" localSheetId="3">'[4]Labour'!$D$19</definedName>
    <definedName name="L_Mazdoor_Skilled" localSheetId="8">'[4]Labour'!$D$19</definedName>
    <definedName name="L_Mazdoor_Skilled" localSheetId="6">'[4]Labour'!$D$19</definedName>
    <definedName name="L_Mazdoor_Skilled" localSheetId="10">'[4]Labour'!$D$19</definedName>
    <definedName name="L_Mazdoor_Skilled" localSheetId="0">'[4]Labour'!$D$19</definedName>
    <definedName name="L_Mazdoor_Skilled" localSheetId="4">'[4]Labour'!$D$19</definedName>
    <definedName name="L_Mazdoor_Skilled" localSheetId="2">'[4]Labour'!$D$19</definedName>
    <definedName name="L_Mazdoor_Skilled">'[2]Labour'!$D$19</definedName>
    <definedName name="L_Painter_1stClass" localSheetId="9">'[4]Labour'!$D$20</definedName>
    <definedName name="L_Painter_1stClass" localSheetId="7">'[4]Labour'!$D$20</definedName>
    <definedName name="L_Painter_1stClass" localSheetId="11">'[4]Labour'!$D$20</definedName>
    <definedName name="L_Painter_1stClass" localSheetId="1">'[4]Labour'!$D$20</definedName>
    <definedName name="L_Painter_1stClass" localSheetId="5">'[4]Labour'!$D$20</definedName>
    <definedName name="L_Painter_1stClass" localSheetId="3">'[4]Labour'!$D$20</definedName>
    <definedName name="L_Painter_1stClass" localSheetId="8">'[4]Labour'!$D$20</definedName>
    <definedName name="L_Painter_1stClass" localSheetId="6">'[4]Labour'!$D$20</definedName>
    <definedName name="L_Painter_1stClass" localSheetId="10">'[4]Labour'!$D$20</definedName>
    <definedName name="L_Painter_1stClass" localSheetId="0">'[4]Labour'!$D$20</definedName>
    <definedName name="L_Painter_1stClass" localSheetId="4">'[4]Labour'!$D$20</definedName>
    <definedName name="L_Painter_1stClass" localSheetId="2">'[4]Labour'!$D$20</definedName>
    <definedName name="L_Painter_1stClass">'[2]Labour'!$D$20</definedName>
    <definedName name="L_Plumber" localSheetId="9">'[4]Labour'!$D$21</definedName>
    <definedName name="L_Plumber" localSheetId="7">'[4]Labour'!$D$21</definedName>
    <definedName name="L_Plumber" localSheetId="11">'[4]Labour'!$D$21</definedName>
    <definedName name="L_Plumber" localSheetId="1">'[4]Labour'!$D$21</definedName>
    <definedName name="L_Plumber" localSheetId="5">'[4]Labour'!$D$21</definedName>
    <definedName name="L_Plumber" localSheetId="3">'[4]Labour'!$D$21</definedName>
    <definedName name="L_Plumber" localSheetId="8">'[4]Labour'!$D$21</definedName>
    <definedName name="L_Plumber" localSheetId="6">'[4]Labour'!$D$21</definedName>
    <definedName name="L_Plumber" localSheetId="10">'[4]Labour'!$D$21</definedName>
    <definedName name="L_Plumber" localSheetId="0">'[4]Labour'!$D$21</definedName>
    <definedName name="L_Plumber" localSheetId="4">'[4]Labour'!$D$21</definedName>
    <definedName name="L_Plumber" localSheetId="2">'[4]Labour'!$D$21</definedName>
    <definedName name="L_Plumber">'[2]Labour'!$D$21</definedName>
    <definedName name="L_Surveyor" localSheetId="9">'[4]Labour'!$D$22</definedName>
    <definedName name="L_Surveyor" localSheetId="7">'[4]Labour'!$D$22</definedName>
    <definedName name="L_Surveyor" localSheetId="11">'[4]Labour'!$D$22</definedName>
    <definedName name="L_Surveyor" localSheetId="1">'[4]Labour'!$D$22</definedName>
    <definedName name="L_Surveyor" localSheetId="5">'[4]Labour'!$D$22</definedName>
    <definedName name="L_Surveyor" localSheetId="3">'[4]Labour'!$D$22</definedName>
    <definedName name="L_Surveyor" localSheetId="8">'[4]Labour'!$D$22</definedName>
    <definedName name="L_Surveyor" localSheetId="6">'[4]Labour'!$D$22</definedName>
    <definedName name="L_Surveyor" localSheetId="10">'[4]Labour'!$D$22</definedName>
    <definedName name="L_Surveyor" localSheetId="0">'[4]Labour'!$D$22</definedName>
    <definedName name="L_Surveyor" localSheetId="4">'[4]Labour'!$D$22</definedName>
    <definedName name="L_Surveyor" localSheetId="2">'[4]Labour'!$D$22</definedName>
    <definedName name="L_Surveyor">'[2]Labour'!$D$22</definedName>
    <definedName name="M_ACPipe_100" localSheetId="9">'[4]Material'!$D$3</definedName>
    <definedName name="M_ACPipe_100" localSheetId="7">'[4]Material'!$D$3</definedName>
    <definedName name="M_ACPipe_100" localSheetId="11">'[4]Material'!$D$3</definedName>
    <definedName name="M_ACPipe_100" localSheetId="1">'[4]Material'!$D$3</definedName>
    <definedName name="M_ACPipe_100" localSheetId="5">'[4]Material'!$D$3</definedName>
    <definedName name="M_ACPipe_100" localSheetId="3">'[4]Material'!$D$3</definedName>
    <definedName name="M_ACPipe_100" localSheetId="8">'[4]Material'!$D$3</definedName>
    <definedName name="M_ACPipe_100" localSheetId="6">'[4]Material'!$D$3</definedName>
    <definedName name="M_ACPipe_100" localSheetId="10">'[4]Material'!$D$3</definedName>
    <definedName name="M_ACPipe_100" localSheetId="0">'[4]Material'!$D$3</definedName>
    <definedName name="M_ACPipe_100" localSheetId="4">'[4]Material'!$D$3</definedName>
    <definedName name="M_ACPipe_100" localSheetId="2">'[4]Material'!$D$3</definedName>
    <definedName name="M_ACPipe_100">'[2]Material'!$D$3</definedName>
    <definedName name="M_Aggregate_10" localSheetId="9">'[4]Material'!$D$17</definedName>
    <definedName name="M_Aggregate_10" localSheetId="7">'[4]Material'!$D$17</definedName>
    <definedName name="M_Aggregate_10" localSheetId="11">'[4]Material'!$D$17</definedName>
    <definedName name="M_Aggregate_10" localSheetId="1">'[4]Material'!$D$17</definedName>
    <definedName name="M_Aggregate_10" localSheetId="5">'[4]Material'!$D$17</definedName>
    <definedName name="M_Aggregate_10" localSheetId="3">'[4]Material'!$D$17</definedName>
    <definedName name="M_Aggregate_10" localSheetId="8">'[4]Material'!$D$17</definedName>
    <definedName name="M_Aggregate_10" localSheetId="6">'[4]Material'!$D$17</definedName>
    <definedName name="M_Aggregate_10" localSheetId="10">'[4]Material'!$D$17</definedName>
    <definedName name="M_Aggregate_10" localSheetId="0">'[4]Material'!$D$17</definedName>
    <definedName name="M_Aggregate_10" localSheetId="4">'[4]Material'!$D$17</definedName>
    <definedName name="M_Aggregate_10" localSheetId="2">'[4]Material'!$D$17</definedName>
    <definedName name="M_Aggregate_10">'[2]Material'!$D$17</definedName>
    <definedName name="M_Aggregate_20" localSheetId="9">'[4]Material'!$D$18</definedName>
    <definedName name="M_Aggregate_20" localSheetId="7">'[4]Material'!$D$18</definedName>
    <definedName name="M_Aggregate_20" localSheetId="11">'[4]Material'!$D$18</definedName>
    <definedName name="M_Aggregate_20" localSheetId="1">'[4]Material'!$D$18</definedName>
    <definedName name="M_Aggregate_20" localSheetId="5">'[4]Material'!$D$18</definedName>
    <definedName name="M_Aggregate_20" localSheetId="3">'[4]Material'!$D$18</definedName>
    <definedName name="M_Aggregate_20" localSheetId="8">'[4]Material'!$D$18</definedName>
    <definedName name="M_Aggregate_20" localSheetId="6">'[4]Material'!$D$18</definedName>
    <definedName name="M_Aggregate_20" localSheetId="10">'[4]Material'!$D$18</definedName>
    <definedName name="M_Aggregate_20" localSheetId="0">'[4]Material'!$D$18</definedName>
    <definedName name="M_Aggregate_20" localSheetId="4">'[4]Material'!$D$18</definedName>
    <definedName name="M_Aggregate_20" localSheetId="2">'[4]Material'!$D$18</definedName>
    <definedName name="M_Aggregate_20">'[2]Material'!$D$18</definedName>
    <definedName name="M_Aggregate_224_236m_WMM" localSheetId="9">'[4]Material'!$D$26</definedName>
    <definedName name="M_Aggregate_224_236m_WMM" localSheetId="7">'[4]Material'!$D$26</definedName>
    <definedName name="M_Aggregate_224_236m_WMM" localSheetId="11">'[4]Material'!$D$26</definedName>
    <definedName name="M_Aggregate_224_236m_WMM" localSheetId="1">'[4]Material'!$D$26</definedName>
    <definedName name="M_Aggregate_224_236m_WMM" localSheetId="5">'[4]Material'!$D$26</definedName>
    <definedName name="M_Aggregate_224_236m_WMM" localSheetId="3">'[4]Material'!$D$26</definedName>
    <definedName name="M_Aggregate_224_236m_WMM" localSheetId="8">'[4]Material'!$D$26</definedName>
    <definedName name="M_Aggregate_224_236m_WMM" localSheetId="6">'[4]Material'!$D$26</definedName>
    <definedName name="M_Aggregate_224_236m_WMM" localSheetId="10">'[4]Material'!$D$26</definedName>
    <definedName name="M_Aggregate_224_236m_WMM" localSheetId="0">'[4]Material'!$D$26</definedName>
    <definedName name="M_Aggregate_224_236m_WMM" localSheetId="4">'[4]Material'!$D$26</definedName>
    <definedName name="M_Aggregate_224_236m_WMM" localSheetId="2">'[4]Material'!$D$26</definedName>
    <definedName name="M_Aggregate_224_236m_WMM">'[2]Material'!$D$26</definedName>
    <definedName name="M_Aggregate_375mmMaximum_224_56mm" localSheetId="9">'[4]Material'!$D$4</definedName>
    <definedName name="M_Aggregate_375mmMaximum_224_56mm" localSheetId="7">'[4]Material'!$D$4</definedName>
    <definedName name="M_Aggregate_375mmMaximum_224_56mm" localSheetId="11">'[4]Material'!$D$4</definedName>
    <definedName name="M_Aggregate_375mmMaximum_224_56mm" localSheetId="1">'[4]Material'!$D$4</definedName>
    <definedName name="M_Aggregate_375mmMaximum_224_56mm" localSheetId="5">'[4]Material'!$D$4</definedName>
    <definedName name="M_Aggregate_375mmMaximum_224_56mm" localSheetId="3">'[4]Material'!$D$4</definedName>
    <definedName name="M_Aggregate_375mmMaximum_224_56mm" localSheetId="8">'[4]Material'!$D$4</definedName>
    <definedName name="M_Aggregate_375mmMaximum_224_56mm" localSheetId="6">'[4]Material'!$D$4</definedName>
    <definedName name="M_Aggregate_375mmMaximum_224_56mm" localSheetId="10">'[4]Material'!$D$4</definedName>
    <definedName name="M_Aggregate_375mmMaximum_224_56mm" localSheetId="0">'[4]Material'!$D$4</definedName>
    <definedName name="M_Aggregate_375mmMaximum_224_56mm" localSheetId="4">'[4]Material'!$D$4</definedName>
    <definedName name="M_Aggregate_375mmMaximum_224_56mm" localSheetId="2">'[4]Material'!$D$4</definedName>
    <definedName name="M_Aggregate_375mmMaximum_224_56mm">'[2]Material'!$D$4</definedName>
    <definedName name="M_Aggregate_375mmMaximum_45_225mm" localSheetId="9">'[4]Material'!$D$5</definedName>
    <definedName name="M_Aggregate_375mmMaximum_45_225mm" localSheetId="7">'[4]Material'!$D$5</definedName>
    <definedName name="M_Aggregate_375mmMaximum_45_225mm" localSheetId="11">'[4]Material'!$D$5</definedName>
    <definedName name="M_Aggregate_375mmMaximum_45_225mm" localSheetId="1">'[4]Material'!$D$5</definedName>
    <definedName name="M_Aggregate_375mmMaximum_45_225mm" localSheetId="5">'[4]Material'!$D$5</definedName>
    <definedName name="M_Aggregate_375mmMaximum_45_225mm" localSheetId="3">'[4]Material'!$D$5</definedName>
    <definedName name="M_Aggregate_375mmMaximum_45_225mm" localSheetId="8">'[4]Material'!$D$5</definedName>
    <definedName name="M_Aggregate_375mmMaximum_45_225mm" localSheetId="6">'[4]Material'!$D$5</definedName>
    <definedName name="M_Aggregate_375mmMaximum_45_225mm" localSheetId="10">'[4]Material'!$D$5</definedName>
    <definedName name="M_Aggregate_375mmMaximum_45_225mm" localSheetId="0">'[4]Material'!$D$5</definedName>
    <definedName name="M_Aggregate_375mmMaximum_45_225mm" localSheetId="4">'[4]Material'!$D$5</definedName>
    <definedName name="M_Aggregate_375mmMaximum_45_225mm" localSheetId="2">'[4]Material'!$D$5</definedName>
    <definedName name="M_Aggregate_375mmMaximum_45_225mm">'[2]Material'!$D$5</definedName>
    <definedName name="M_Aggregate_375mmMaximum_Below_56mm" localSheetId="9">'[4]Material'!$D$6</definedName>
    <definedName name="M_Aggregate_375mmMaximum_Below_56mm" localSheetId="7">'[4]Material'!$D$6</definedName>
    <definedName name="M_Aggregate_375mmMaximum_Below_56mm" localSheetId="11">'[4]Material'!$D$6</definedName>
    <definedName name="M_Aggregate_375mmMaximum_Below_56mm" localSheetId="1">'[4]Material'!$D$6</definedName>
    <definedName name="M_Aggregate_375mmMaximum_Below_56mm" localSheetId="5">'[4]Material'!$D$6</definedName>
    <definedName name="M_Aggregate_375mmMaximum_Below_56mm" localSheetId="3">'[4]Material'!$D$6</definedName>
    <definedName name="M_Aggregate_375mmMaximum_Below_56mm" localSheetId="8">'[4]Material'!$D$6</definedName>
    <definedName name="M_Aggregate_375mmMaximum_Below_56mm" localSheetId="6">'[4]Material'!$D$6</definedName>
    <definedName name="M_Aggregate_375mmMaximum_Below_56mm" localSheetId="10">'[4]Material'!$D$6</definedName>
    <definedName name="M_Aggregate_375mmMaximum_Below_56mm" localSheetId="0">'[4]Material'!$D$6</definedName>
    <definedName name="M_Aggregate_375mmMaximum_Below_56mm" localSheetId="4">'[4]Material'!$D$6</definedName>
    <definedName name="M_Aggregate_375mmMaximum_Below_56mm" localSheetId="2">'[4]Material'!$D$6</definedName>
    <definedName name="M_Aggregate_375mmMaximum_Below_56mm">'[2]Material'!$D$6</definedName>
    <definedName name="M_Aggregate_40" localSheetId="9">'[4]Material'!$D$19</definedName>
    <definedName name="M_Aggregate_40" localSheetId="7">'[4]Material'!$D$19</definedName>
    <definedName name="M_Aggregate_40" localSheetId="11">'[4]Material'!$D$19</definedName>
    <definedName name="M_Aggregate_40" localSheetId="1">'[4]Material'!$D$19</definedName>
    <definedName name="M_Aggregate_40" localSheetId="5">'[4]Material'!$D$19</definedName>
    <definedName name="M_Aggregate_40" localSheetId="3">'[4]Material'!$D$19</definedName>
    <definedName name="M_Aggregate_40" localSheetId="8">'[4]Material'!$D$19</definedName>
    <definedName name="M_Aggregate_40" localSheetId="6">'[4]Material'!$D$19</definedName>
    <definedName name="M_Aggregate_40" localSheetId="10">'[4]Material'!$D$19</definedName>
    <definedName name="M_Aggregate_40" localSheetId="0">'[4]Material'!$D$19</definedName>
    <definedName name="M_Aggregate_40" localSheetId="4">'[4]Material'!$D$19</definedName>
    <definedName name="M_Aggregate_40" localSheetId="2">'[4]Material'!$D$19</definedName>
    <definedName name="M_Aggregate_40">'[2]Material'!$D$19</definedName>
    <definedName name="M_Aggregate_45_224m_WMM" localSheetId="9">'[4]Material'!$D$27</definedName>
    <definedName name="M_Aggregate_45_224m_WMM" localSheetId="7">'[4]Material'!$D$27</definedName>
    <definedName name="M_Aggregate_45_224m_WMM" localSheetId="11">'[4]Material'!$D$27</definedName>
    <definedName name="M_Aggregate_45_224m_WMM" localSheetId="1">'[4]Material'!$D$27</definedName>
    <definedName name="M_Aggregate_45_224m_WMM" localSheetId="5">'[4]Material'!$D$27</definedName>
    <definedName name="M_Aggregate_45_224m_WMM" localSheetId="3">'[4]Material'!$D$27</definedName>
    <definedName name="M_Aggregate_45_224m_WMM" localSheetId="8">'[4]Material'!$D$27</definedName>
    <definedName name="M_Aggregate_45_224m_WMM" localSheetId="6">'[4]Material'!$D$27</definedName>
    <definedName name="M_Aggregate_45_224m_WMM" localSheetId="10">'[4]Material'!$D$27</definedName>
    <definedName name="M_Aggregate_45_224m_WMM" localSheetId="0">'[4]Material'!$D$27</definedName>
    <definedName name="M_Aggregate_45_224m_WMM" localSheetId="4">'[4]Material'!$D$27</definedName>
    <definedName name="M_Aggregate_45_224m_WMM" localSheetId="2">'[4]Material'!$D$27</definedName>
    <definedName name="M_Aggregate_45_224m_WMM">'[2]Material'!$D$27</definedName>
    <definedName name="M_Aggregate_53mmMaximum_225_56mm" localSheetId="9">'[4]Material'!$D$7</definedName>
    <definedName name="M_Aggregate_53mmMaximum_225_56mm" localSheetId="7">'[4]Material'!$D$7</definedName>
    <definedName name="M_Aggregate_53mmMaximum_225_56mm" localSheetId="11">'[4]Material'!$D$7</definedName>
    <definedName name="M_Aggregate_53mmMaximum_225_56mm" localSheetId="1">'[4]Material'!$D$7</definedName>
    <definedName name="M_Aggregate_53mmMaximum_225_56mm" localSheetId="5">'[4]Material'!$D$7</definedName>
    <definedName name="M_Aggregate_53mmMaximum_225_56mm" localSheetId="3">'[4]Material'!$D$7</definedName>
    <definedName name="M_Aggregate_53mmMaximum_225_56mm" localSheetId="8">'[4]Material'!$D$7</definedName>
    <definedName name="M_Aggregate_53mmMaximum_225_56mm" localSheetId="6">'[4]Material'!$D$7</definedName>
    <definedName name="M_Aggregate_53mmMaximum_225_56mm" localSheetId="10">'[4]Material'!$D$7</definedName>
    <definedName name="M_Aggregate_53mmMaximum_225_56mm" localSheetId="0">'[4]Material'!$D$7</definedName>
    <definedName name="M_Aggregate_53mmMaximum_225_56mm" localSheetId="4">'[4]Material'!$D$7</definedName>
    <definedName name="M_Aggregate_53mmMaximum_225_56mm" localSheetId="2">'[4]Material'!$D$7</definedName>
    <definedName name="M_Aggregate_53mmMaximum_225_56mm">'[2]Material'!$D$7</definedName>
    <definedName name="M_Aggregate_53mmMaximum_63_45mm" localSheetId="9">'[4]Material'!$D$8</definedName>
    <definedName name="M_Aggregate_53mmMaximum_63_45mm" localSheetId="7">'[4]Material'!$D$8</definedName>
    <definedName name="M_Aggregate_53mmMaximum_63_45mm" localSheetId="11">'[4]Material'!$D$8</definedName>
    <definedName name="M_Aggregate_53mmMaximum_63_45mm" localSheetId="1">'[4]Material'!$D$8</definedName>
    <definedName name="M_Aggregate_53mmMaximum_63_45mm" localSheetId="5">'[4]Material'!$D$8</definedName>
    <definedName name="M_Aggregate_53mmMaximum_63_45mm" localSheetId="3">'[4]Material'!$D$8</definedName>
    <definedName name="M_Aggregate_53mmMaximum_63_45mm" localSheetId="8">'[4]Material'!$D$8</definedName>
    <definedName name="M_Aggregate_53mmMaximum_63_45mm" localSheetId="6">'[4]Material'!$D$8</definedName>
    <definedName name="M_Aggregate_53mmMaximum_63_45mm" localSheetId="10">'[4]Material'!$D$8</definedName>
    <definedName name="M_Aggregate_53mmMaximum_63_45mm" localSheetId="0">'[4]Material'!$D$8</definedName>
    <definedName name="M_Aggregate_53mmMaximum_63_45mm" localSheetId="4">'[4]Material'!$D$8</definedName>
    <definedName name="M_Aggregate_53mmMaximum_63_45mm" localSheetId="2">'[4]Material'!$D$8</definedName>
    <definedName name="M_Aggregate_53mmMaximum_63_45mm">'[2]Material'!$D$8</definedName>
    <definedName name="M_Aggregate_53mmMaximum_below_56mm" localSheetId="9">'[4]Material'!$D$9</definedName>
    <definedName name="M_Aggregate_53mmMaximum_below_56mm" localSheetId="7">'[4]Material'!$D$9</definedName>
    <definedName name="M_Aggregate_53mmMaximum_below_56mm" localSheetId="11">'[4]Material'!$D$9</definedName>
    <definedName name="M_Aggregate_53mmMaximum_below_56mm" localSheetId="1">'[4]Material'!$D$9</definedName>
    <definedName name="M_Aggregate_53mmMaximum_below_56mm" localSheetId="5">'[4]Material'!$D$9</definedName>
    <definedName name="M_Aggregate_53mmMaximum_below_56mm" localSheetId="3">'[4]Material'!$D$9</definedName>
    <definedName name="M_Aggregate_53mmMaximum_below_56mm" localSheetId="8">'[4]Material'!$D$9</definedName>
    <definedName name="M_Aggregate_53mmMaximum_below_56mm" localSheetId="6">'[4]Material'!$D$9</definedName>
    <definedName name="M_Aggregate_53mmMaximum_below_56mm" localSheetId="10">'[4]Material'!$D$9</definedName>
    <definedName name="M_Aggregate_53mmMaximum_below_56mm" localSheetId="0">'[4]Material'!$D$9</definedName>
    <definedName name="M_Aggregate_53mmMaximum_below_56mm" localSheetId="4">'[4]Material'!$D$9</definedName>
    <definedName name="M_Aggregate_53mmMaximum_below_56mm" localSheetId="2">'[4]Material'!$D$9</definedName>
    <definedName name="M_Aggregate_53mmMaximum_below_56mm">'[2]Material'!$D$9</definedName>
    <definedName name="M_Aggregate_Crushable_GradeI" localSheetId="9">'[4]Material'!$D$20</definedName>
    <definedName name="M_Aggregate_Crushable_GradeI" localSheetId="7">'[4]Material'!$D$20</definedName>
    <definedName name="M_Aggregate_Crushable_GradeI" localSheetId="11">'[4]Material'!$D$20</definedName>
    <definedName name="M_Aggregate_Crushable_GradeI" localSheetId="1">'[4]Material'!$D$20</definedName>
    <definedName name="M_Aggregate_Crushable_GradeI" localSheetId="5">'[4]Material'!$D$20</definedName>
    <definedName name="M_Aggregate_Crushable_GradeI" localSheetId="3">'[4]Material'!$D$20</definedName>
    <definedName name="M_Aggregate_Crushable_GradeI" localSheetId="8">'[4]Material'!$D$20</definedName>
    <definedName name="M_Aggregate_Crushable_GradeI" localSheetId="6">'[4]Material'!$D$20</definedName>
    <definedName name="M_Aggregate_Crushable_GradeI" localSheetId="10">'[4]Material'!$D$20</definedName>
    <definedName name="M_Aggregate_Crushable_GradeI" localSheetId="0">'[4]Material'!$D$20</definedName>
    <definedName name="M_Aggregate_Crushable_GradeI" localSheetId="4">'[4]Material'!$D$20</definedName>
    <definedName name="M_Aggregate_Crushable_GradeI" localSheetId="2">'[4]Material'!$D$20</definedName>
    <definedName name="M_Aggregate_Crushable_GradeI">'[2]Material'!$D$20</definedName>
    <definedName name="M_Aggregate_Crushable_GradeII" localSheetId="9">'[4]Material'!$D$21</definedName>
    <definedName name="M_Aggregate_Crushable_GradeII" localSheetId="7">'[4]Material'!$D$21</definedName>
    <definedName name="M_Aggregate_Crushable_GradeII" localSheetId="11">'[4]Material'!$D$21</definedName>
    <definedName name="M_Aggregate_Crushable_GradeII" localSheetId="1">'[4]Material'!$D$21</definedName>
    <definedName name="M_Aggregate_Crushable_GradeII" localSheetId="5">'[4]Material'!$D$21</definedName>
    <definedName name="M_Aggregate_Crushable_GradeII" localSheetId="3">'[4]Material'!$D$21</definedName>
    <definedName name="M_Aggregate_Crushable_GradeII" localSheetId="8">'[4]Material'!$D$21</definedName>
    <definedName name="M_Aggregate_Crushable_GradeII" localSheetId="6">'[4]Material'!$D$21</definedName>
    <definedName name="M_Aggregate_Crushable_GradeII" localSheetId="10">'[4]Material'!$D$21</definedName>
    <definedName name="M_Aggregate_Crushable_GradeII" localSheetId="0">'[4]Material'!$D$21</definedName>
    <definedName name="M_Aggregate_Crushable_GradeII" localSheetId="4">'[4]Material'!$D$21</definedName>
    <definedName name="M_Aggregate_Crushable_GradeII" localSheetId="2">'[4]Material'!$D$21</definedName>
    <definedName name="M_Aggregate_Crushable_GradeII">'[2]Material'!$D$21</definedName>
    <definedName name="M_Aggregate_Crushable_GradeIII" localSheetId="9">'[4]Material'!$D$22</definedName>
    <definedName name="M_Aggregate_Crushable_GradeIII" localSheetId="7">'[4]Material'!$D$22</definedName>
    <definedName name="M_Aggregate_Crushable_GradeIII" localSheetId="11">'[4]Material'!$D$22</definedName>
    <definedName name="M_Aggregate_Crushable_GradeIII" localSheetId="1">'[4]Material'!$D$22</definedName>
    <definedName name="M_Aggregate_Crushable_GradeIII" localSheetId="5">'[4]Material'!$D$22</definedName>
    <definedName name="M_Aggregate_Crushable_GradeIII" localSheetId="3">'[4]Material'!$D$22</definedName>
    <definedName name="M_Aggregate_Crushable_GradeIII" localSheetId="8">'[4]Material'!$D$22</definedName>
    <definedName name="M_Aggregate_Crushable_GradeIII" localSheetId="6">'[4]Material'!$D$22</definedName>
    <definedName name="M_Aggregate_Crushable_GradeIII" localSheetId="10">'[4]Material'!$D$22</definedName>
    <definedName name="M_Aggregate_Crushable_GradeIII" localSheetId="0">'[4]Material'!$D$22</definedName>
    <definedName name="M_Aggregate_Crushable_GradeIII" localSheetId="4">'[4]Material'!$D$22</definedName>
    <definedName name="M_Aggregate_Crushable_GradeIII" localSheetId="2">'[4]Material'!$D$22</definedName>
    <definedName name="M_Aggregate_Crushable_GradeIII">'[2]Material'!$D$22</definedName>
    <definedName name="M_Aggregate_GradeI_90_45mm" localSheetId="9">'[4]Material'!$D$23</definedName>
    <definedName name="M_Aggregate_GradeI_90_45mm" localSheetId="7">'[4]Material'!$D$23</definedName>
    <definedName name="M_Aggregate_GradeI_90_45mm" localSheetId="11">'[4]Material'!$D$23</definedName>
    <definedName name="M_Aggregate_GradeI_90_45mm" localSheetId="1">'[4]Material'!$D$23</definedName>
    <definedName name="M_Aggregate_GradeI_90_45mm" localSheetId="5">'[4]Material'!$D$23</definedName>
    <definedName name="M_Aggregate_GradeI_90_45mm" localSheetId="3">'[4]Material'!$D$23</definedName>
    <definedName name="M_Aggregate_GradeI_90_45mm" localSheetId="8">'[4]Material'!$D$23</definedName>
    <definedName name="M_Aggregate_GradeI_90_45mm" localSheetId="6">'[4]Material'!$D$23</definedName>
    <definedName name="M_Aggregate_GradeI_90_45mm" localSheetId="10">'[4]Material'!$D$23</definedName>
    <definedName name="M_Aggregate_GradeI_90_45mm" localSheetId="0">'[4]Material'!$D$23</definedName>
    <definedName name="M_Aggregate_GradeI_90_45mm" localSheetId="4">'[4]Material'!$D$23</definedName>
    <definedName name="M_Aggregate_GradeI_90_45mm" localSheetId="2">'[4]Material'!$D$23</definedName>
    <definedName name="M_Aggregate_GradeI_90_45mm">'[2]Material'!$D$23</definedName>
    <definedName name="M_Aggregate_GradeII_19mmNominal_10_5mm" localSheetId="9">'[4]Material'!$D$14</definedName>
    <definedName name="M_Aggregate_GradeII_19mmNominal_10_5mm" localSheetId="7">'[4]Material'!$D$14</definedName>
    <definedName name="M_Aggregate_GradeII_19mmNominal_10_5mm" localSheetId="11">'[4]Material'!$D$14</definedName>
    <definedName name="M_Aggregate_GradeII_19mmNominal_10_5mm" localSheetId="1">'[4]Material'!$D$14</definedName>
    <definedName name="M_Aggregate_GradeII_19mmNominal_10_5mm" localSheetId="5">'[4]Material'!$D$14</definedName>
    <definedName name="M_Aggregate_GradeII_19mmNominal_10_5mm" localSheetId="3">'[4]Material'!$D$14</definedName>
    <definedName name="M_Aggregate_GradeII_19mmNominal_10_5mm" localSheetId="8">'[4]Material'!$D$14</definedName>
    <definedName name="M_Aggregate_GradeII_19mmNominal_10_5mm" localSheetId="6">'[4]Material'!$D$14</definedName>
    <definedName name="M_Aggregate_GradeII_19mmNominal_10_5mm" localSheetId="10">'[4]Material'!$D$14</definedName>
    <definedName name="M_Aggregate_GradeII_19mmNominal_10_5mm" localSheetId="0">'[4]Material'!$D$14</definedName>
    <definedName name="M_Aggregate_GradeII_19mmNominal_10_5mm" localSheetId="4">'[4]Material'!$D$14</definedName>
    <definedName name="M_Aggregate_GradeII_19mmNominal_10_5mm" localSheetId="2">'[4]Material'!$D$14</definedName>
    <definedName name="M_Aggregate_GradeII_19mmNominal_10_5mm">'[2]Material'!$D$14</definedName>
    <definedName name="M_Aggregate_GradeII_19mmNominal_25_10mm" localSheetId="9">'[4]Material'!$D$15</definedName>
    <definedName name="M_Aggregate_GradeII_19mmNominal_25_10mm" localSheetId="7">'[4]Material'!$D$15</definedName>
    <definedName name="M_Aggregate_GradeII_19mmNominal_25_10mm" localSheetId="11">'[4]Material'!$D$15</definedName>
    <definedName name="M_Aggregate_GradeII_19mmNominal_25_10mm" localSheetId="1">'[4]Material'!$D$15</definedName>
    <definedName name="M_Aggregate_GradeII_19mmNominal_25_10mm" localSheetId="5">'[4]Material'!$D$15</definedName>
    <definedName name="M_Aggregate_GradeII_19mmNominal_25_10mm" localSheetId="3">'[4]Material'!$D$15</definedName>
    <definedName name="M_Aggregate_GradeII_19mmNominal_25_10mm" localSheetId="8">'[4]Material'!$D$15</definedName>
    <definedName name="M_Aggregate_GradeII_19mmNominal_25_10mm" localSheetId="6">'[4]Material'!$D$15</definedName>
    <definedName name="M_Aggregate_GradeII_19mmNominal_25_10mm" localSheetId="10">'[4]Material'!$D$15</definedName>
    <definedName name="M_Aggregate_GradeII_19mmNominal_25_10mm" localSheetId="0">'[4]Material'!$D$15</definedName>
    <definedName name="M_Aggregate_GradeII_19mmNominal_25_10mm" localSheetId="4">'[4]Material'!$D$15</definedName>
    <definedName name="M_Aggregate_GradeII_19mmNominal_25_10mm" localSheetId="2">'[4]Material'!$D$15</definedName>
    <definedName name="M_Aggregate_GradeII_19mmNominal_25_10mm">'[2]Material'!$D$15</definedName>
    <definedName name="M_Aggregate_GradeII_19mmNominal_5mm_below" localSheetId="9">'[4]Material'!$D$16</definedName>
    <definedName name="M_Aggregate_GradeII_19mmNominal_5mm_below" localSheetId="7">'[4]Material'!$D$16</definedName>
    <definedName name="M_Aggregate_GradeII_19mmNominal_5mm_below" localSheetId="11">'[4]Material'!$D$16</definedName>
    <definedName name="M_Aggregate_GradeII_19mmNominal_5mm_below" localSheetId="1">'[4]Material'!$D$16</definedName>
    <definedName name="M_Aggregate_GradeII_19mmNominal_5mm_below" localSheetId="5">'[4]Material'!$D$16</definedName>
    <definedName name="M_Aggregate_GradeII_19mmNominal_5mm_below" localSheetId="3">'[4]Material'!$D$16</definedName>
    <definedName name="M_Aggregate_GradeII_19mmNominal_5mm_below" localSheetId="8">'[4]Material'!$D$16</definedName>
    <definedName name="M_Aggregate_GradeII_19mmNominal_5mm_below" localSheetId="6">'[4]Material'!$D$16</definedName>
    <definedName name="M_Aggregate_GradeII_19mmNominal_5mm_below" localSheetId="10">'[4]Material'!$D$16</definedName>
    <definedName name="M_Aggregate_GradeII_19mmNominal_5mm_below" localSheetId="0">'[4]Material'!$D$16</definedName>
    <definedName name="M_Aggregate_GradeII_19mmNominal_5mm_below" localSheetId="4">'[4]Material'!$D$16</definedName>
    <definedName name="M_Aggregate_GradeII_19mmNominal_5mm_below" localSheetId="2">'[4]Material'!$D$16</definedName>
    <definedName name="M_Aggregate_GradeII_19mmNominal_5mm_below">'[2]Material'!$D$16</definedName>
    <definedName name="M_Aggregate_GradeII_63_45mm" localSheetId="9">'[4]Material'!$D$24</definedName>
    <definedName name="M_Aggregate_GradeII_63_45mm" localSheetId="7">'[4]Material'!$D$24</definedName>
    <definedName name="M_Aggregate_GradeII_63_45mm" localSheetId="11">'[4]Material'!$D$24</definedName>
    <definedName name="M_Aggregate_GradeII_63_45mm" localSheetId="1">'[4]Material'!$D$24</definedName>
    <definedName name="M_Aggregate_GradeII_63_45mm" localSheetId="5">'[4]Material'!$D$24</definedName>
    <definedName name="M_Aggregate_GradeII_63_45mm" localSheetId="3">'[4]Material'!$D$24</definedName>
    <definedName name="M_Aggregate_GradeII_63_45mm" localSheetId="8">'[4]Material'!$D$24</definedName>
    <definedName name="M_Aggregate_GradeII_63_45mm" localSheetId="6">'[4]Material'!$D$24</definedName>
    <definedName name="M_Aggregate_GradeII_63_45mm" localSheetId="10">'[4]Material'!$D$24</definedName>
    <definedName name="M_Aggregate_GradeII_63_45mm" localSheetId="0">'[4]Material'!$D$24</definedName>
    <definedName name="M_Aggregate_GradeII_63_45mm" localSheetId="4">'[4]Material'!$D$24</definedName>
    <definedName name="M_Aggregate_GradeII_63_45mm" localSheetId="2">'[4]Material'!$D$24</definedName>
    <definedName name="M_Aggregate_GradeII_63_45mm">'[2]Material'!$D$24</definedName>
    <definedName name="M_Aggregate_GradeIII_53_224mm" localSheetId="9">'[4]Material'!$D$25</definedName>
    <definedName name="M_Aggregate_GradeIII_53_224mm" localSheetId="7">'[4]Material'!$D$25</definedName>
    <definedName name="M_Aggregate_GradeIII_53_224mm" localSheetId="11">'[4]Material'!$D$25</definedName>
    <definedName name="M_Aggregate_GradeIII_53_224mm" localSheetId="1">'[4]Material'!$D$25</definedName>
    <definedName name="M_Aggregate_GradeIII_53_224mm" localSheetId="5">'[4]Material'!$D$25</definedName>
    <definedName name="M_Aggregate_GradeIII_53_224mm" localSheetId="3">'[4]Material'!$D$25</definedName>
    <definedName name="M_Aggregate_GradeIII_53_224mm" localSheetId="8">'[4]Material'!$D$25</definedName>
    <definedName name="M_Aggregate_GradeIII_53_224mm" localSheetId="6">'[4]Material'!$D$25</definedName>
    <definedName name="M_Aggregate_GradeIII_53_224mm" localSheetId="10">'[4]Material'!$D$25</definedName>
    <definedName name="M_Aggregate_GradeIII_53_224mm" localSheetId="0">'[4]Material'!$D$25</definedName>
    <definedName name="M_Aggregate_GradeIII_53_224mm" localSheetId="4">'[4]Material'!$D$25</definedName>
    <definedName name="M_Aggregate_GradeIII_53_224mm" localSheetId="2">'[4]Material'!$D$25</definedName>
    <definedName name="M_Aggregate_GradeIII_53_224mm">'[2]Material'!$D$25</definedName>
    <definedName name="M_AluminiumSheeting_15mm" localSheetId="9">'[4]Material'!$D$28</definedName>
    <definedName name="M_AluminiumSheeting_15mm" localSheetId="7">'[4]Material'!$D$28</definedName>
    <definedName name="M_AluminiumSheeting_15mm" localSheetId="11">'[4]Material'!$D$28</definedName>
    <definedName name="M_AluminiumSheeting_15mm" localSheetId="1">'[4]Material'!$D$28</definedName>
    <definedName name="M_AluminiumSheeting_15mm" localSheetId="5">'[4]Material'!$D$28</definedName>
    <definedName name="M_AluminiumSheeting_15mm" localSheetId="3">'[4]Material'!$D$28</definedName>
    <definedName name="M_AluminiumSheeting_15mm" localSheetId="8">'[4]Material'!$D$28</definedName>
    <definedName name="M_AluminiumSheeting_15mm" localSheetId="6">'[4]Material'!$D$28</definedName>
    <definedName name="M_AluminiumSheeting_15mm" localSheetId="10">'[4]Material'!$D$28</definedName>
    <definedName name="M_AluminiumSheeting_15mm" localSheetId="0">'[4]Material'!$D$28</definedName>
    <definedName name="M_AluminiumSheeting_15mm" localSheetId="4">'[4]Material'!$D$28</definedName>
    <definedName name="M_AluminiumSheeting_15mm" localSheetId="2">'[4]Material'!$D$28</definedName>
    <definedName name="M_AluminiumSheeting_15mm">'[2]Material'!$D$28</definedName>
    <definedName name="M_AluminiumStuds_100_100_Lense" localSheetId="9">'[4]Material'!$D$29</definedName>
    <definedName name="M_AluminiumStuds_100_100_Lense" localSheetId="7">'[4]Material'!$D$29</definedName>
    <definedName name="M_AluminiumStuds_100_100_Lense" localSheetId="11">'[4]Material'!$D$29</definedName>
    <definedName name="M_AluminiumStuds_100_100_Lense" localSheetId="1">'[4]Material'!$D$29</definedName>
    <definedName name="M_AluminiumStuds_100_100_Lense" localSheetId="5">'[4]Material'!$D$29</definedName>
    <definedName name="M_AluminiumStuds_100_100_Lense" localSheetId="3">'[4]Material'!$D$29</definedName>
    <definedName name="M_AluminiumStuds_100_100_Lense" localSheetId="8">'[4]Material'!$D$29</definedName>
    <definedName name="M_AluminiumStuds_100_100_Lense" localSheetId="6">'[4]Material'!$D$29</definedName>
    <definedName name="M_AluminiumStuds_100_100_Lense" localSheetId="10">'[4]Material'!$D$29</definedName>
    <definedName name="M_AluminiumStuds_100_100_Lense" localSheetId="0">'[4]Material'!$D$29</definedName>
    <definedName name="M_AluminiumStuds_100_100_Lense" localSheetId="4">'[4]Material'!$D$29</definedName>
    <definedName name="M_AluminiumStuds_100_100_Lense" localSheetId="2">'[4]Material'!$D$29</definedName>
    <definedName name="M_AluminiumStuds_100_100_Lense">'[2]Material'!$D$29</definedName>
    <definedName name="M_Bamboo_1stClass_85_100mm_25m_long" localSheetId="9">'[4]Material'!$D$31</definedName>
    <definedName name="M_Bamboo_1stClass_85_100mm_25m_long" localSheetId="7">'[4]Material'!$D$31</definedName>
    <definedName name="M_Bamboo_1stClass_85_100mm_25m_long" localSheetId="11">'[4]Material'!$D$31</definedName>
    <definedName name="M_Bamboo_1stClass_85_100mm_25m_long" localSheetId="1">'[4]Material'!$D$31</definedName>
    <definedName name="M_Bamboo_1stClass_85_100mm_25m_long" localSheetId="5">'[4]Material'!$D$31</definedName>
    <definedName name="M_Bamboo_1stClass_85_100mm_25m_long" localSheetId="3">'[4]Material'!$D$31</definedName>
    <definedName name="M_Bamboo_1stClass_85_100mm_25m_long" localSheetId="8">'[4]Material'!$D$31</definedName>
    <definedName name="M_Bamboo_1stClass_85_100mm_25m_long" localSheetId="6">'[4]Material'!$D$31</definedName>
    <definedName name="M_Bamboo_1stClass_85_100mm_25m_long" localSheetId="10">'[4]Material'!$D$31</definedName>
    <definedName name="M_Bamboo_1stClass_85_100mm_25m_long" localSheetId="0">'[4]Material'!$D$31</definedName>
    <definedName name="M_Bamboo_1stClass_85_100mm_25m_long" localSheetId="4">'[4]Material'!$D$31</definedName>
    <definedName name="M_Bamboo_1stClass_85_100mm_25m_long" localSheetId="2">'[4]Material'!$D$31</definedName>
    <definedName name="M_Bamboo_1stClass_85_100mm_25m_long">'[2]Material'!$D$31</definedName>
    <definedName name="M_Bamboo_1stClass_85_100mm_2m_long" localSheetId="9">'[4]Material'!$D$30</definedName>
    <definedName name="M_Bamboo_1stClass_85_100mm_2m_long" localSheetId="7">'[4]Material'!$D$30</definedName>
    <definedName name="M_Bamboo_1stClass_85_100mm_2m_long" localSheetId="11">'[4]Material'!$D$30</definedName>
    <definedName name="M_Bamboo_1stClass_85_100mm_2m_long" localSheetId="1">'[4]Material'!$D$30</definedName>
    <definedName name="M_Bamboo_1stClass_85_100mm_2m_long" localSheetId="5">'[4]Material'!$D$30</definedName>
    <definedName name="M_Bamboo_1stClass_85_100mm_2m_long" localSheetId="3">'[4]Material'!$D$30</definedName>
    <definedName name="M_Bamboo_1stClass_85_100mm_2m_long" localSheetId="8">'[4]Material'!$D$30</definedName>
    <definedName name="M_Bamboo_1stClass_85_100mm_2m_long" localSheetId="6">'[4]Material'!$D$30</definedName>
    <definedName name="M_Bamboo_1stClass_85_100mm_2m_long" localSheetId="10">'[4]Material'!$D$30</definedName>
    <definedName name="M_Bamboo_1stClass_85_100mm_2m_long" localSheetId="0">'[4]Material'!$D$30</definedName>
    <definedName name="M_Bamboo_1stClass_85_100mm_2m_long" localSheetId="4">'[4]Material'!$D$30</definedName>
    <definedName name="M_Bamboo_1stClass_85_100mm_2m_long" localSheetId="2">'[4]Material'!$D$30</definedName>
    <definedName name="M_Bamboo_1stClass_85_100mm_2m_long">'[2]Material'!$D$30</definedName>
    <definedName name="M_Bamboo_1stClass_85_100mm_3m_long" localSheetId="9">'[4]Material'!$D$32</definedName>
    <definedName name="M_Bamboo_1stClass_85_100mm_3m_long" localSheetId="7">'[4]Material'!$D$32</definedName>
    <definedName name="M_Bamboo_1stClass_85_100mm_3m_long" localSheetId="11">'[4]Material'!$D$32</definedName>
    <definedName name="M_Bamboo_1stClass_85_100mm_3m_long" localSheetId="1">'[4]Material'!$D$32</definedName>
    <definedName name="M_Bamboo_1stClass_85_100mm_3m_long" localSheetId="5">'[4]Material'!$D$32</definedName>
    <definedName name="M_Bamboo_1stClass_85_100mm_3m_long" localSheetId="3">'[4]Material'!$D$32</definedName>
    <definedName name="M_Bamboo_1stClass_85_100mm_3m_long" localSheetId="8">'[4]Material'!$D$32</definedName>
    <definedName name="M_Bamboo_1stClass_85_100mm_3m_long" localSheetId="6">'[4]Material'!$D$32</definedName>
    <definedName name="M_Bamboo_1stClass_85_100mm_3m_long" localSheetId="10">'[4]Material'!$D$32</definedName>
    <definedName name="M_Bamboo_1stClass_85_100mm_3m_long" localSheetId="0">'[4]Material'!$D$32</definedName>
    <definedName name="M_Bamboo_1stClass_85_100mm_3m_long" localSheetId="4">'[4]Material'!$D$32</definedName>
    <definedName name="M_Bamboo_1stClass_85_100mm_3m_long" localSheetId="2">'[4]Material'!$D$32</definedName>
    <definedName name="M_Bamboo_1stClass_85_100mm_3m_long">'[2]Material'!$D$32</definedName>
    <definedName name="M_Bamboo_1stClass_85_100mm_45_55m_long" localSheetId="9">'[4]Material'!$D$33</definedName>
    <definedName name="M_Bamboo_1stClass_85_100mm_45_55m_long" localSheetId="7">'[4]Material'!$D$33</definedName>
    <definedName name="M_Bamboo_1stClass_85_100mm_45_55m_long" localSheetId="11">'[4]Material'!$D$33</definedName>
    <definedName name="M_Bamboo_1stClass_85_100mm_45_55m_long" localSheetId="1">'[4]Material'!$D$33</definedName>
    <definedName name="M_Bamboo_1stClass_85_100mm_45_55m_long" localSheetId="5">'[4]Material'!$D$33</definedName>
    <definedName name="M_Bamboo_1stClass_85_100mm_45_55m_long" localSheetId="3">'[4]Material'!$D$33</definedName>
    <definedName name="M_Bamboo_1stClass_85_100mm_45_55m_long" localSheetId="8">'[4]Material'!$D$33</definedName>
    <definedName name="M_Bamboo_1stClass_85_100mm_45_55m_long" localSheetId="6">'[4]Material'!$D$33</definedName>
    <definedName name="M_Bamboo_1stClass_85_100mm_45_55m_long" localSheetId="10">'[4]Material'!$D$33</definedName>
    <definedName name="M_Bamboo_1stClass_85_100mm_45_55m_long" localSheetId="0">'[4]Material'!$D$33</definedName>
    <definedName name="M_Bamboo_1stClass_85_100mm_45_55m_long" localSheetId="4">'[4]Material'!$D$33</definedName>
    <definedName name="M_Bamboo_1stClass_85_100mm_45_55m_long" localSheetId="2">'[4]Material'!$D$33</definedName>
    <definedName name="M_Bamboo_1stClass_85_100mm_45_55m_long">'[2]Material'!$D$33</definedName>
    <definedName name="M_Bamboo_2ndClass_75mm_18_25m_long" localSheetId="9">'[4]Material'!$D$34</definedName>
    <definedName name="M_Bamboo_2ndClass_75mm_18_25m_long" localSheetId="7">'[4]Material'!$D$34</definedName>
    <definedName name="M_Bamboo_2ndClass_75mm_18_25m_long" localSheetId="11">'[4]Material'!$D$34</definedName>
    <definedName name="M_Bamboo_2ndClass_75mm_18_25m_long" localSheetId="1">'[4]Material'!$D$34</definedName>
    <definedName name="M_Bamboo_2ndClass_75mm_18_25m_long" localSheetId="5">'[4]Material'!$D$34</definedName>
    <definedName name="M_Bamboo_2ndClass_75mm_18_25m_long" localSheetId="3">'[4]Material'!$D$34</definedName>
    <definedName name="M_Bamboo_2ndClass_75mm_18_25m_long" localSheetId="8">'[4]Material'!$D$34</definedName>
    <definedName name="M_Bamboo_2ndClass_75mm_18_25m_long" localSheetId="6">'[4]Material'!$D$34</definedName>
    <definedName name="M_Bamboo_2ndClass_75mm_18_25m_long" localSheetId="10">'[4]Material'!$D$34</definedName>
    <definedName name="M_Bamboo_2ndClass_75mm_18_25m_long" localSheetId="0">'[4]Material'!$D$34</definedName>
    <definedName name="M_Bamboo_2ndClass_75mm_18_25m_long" localSheetId="4">'[4]Material'!$D$34</definedName>
    <definedName name="M_Bamboo_2ndClass_75mm_18_25m_long" localSheetId="2">'[4]Material'!$D$34</definedName>
    <definedName name="M_Bamboo_2ndClass_75mm_18_25m_long">'[2]Material'!$D$34</definedName>
    <definedName name="M_Bamboo_2ndClass_75mm_21_30m_long" localSheetId="9">'[4]Material'!$D$35</definedName>
    <definedName name="M_Bamboo_2ndClass_75mm_21_30m_long" localSheetId="7">'[4]Material'!$D$35</definedName>
    <definedName name="M_Bamboo_2ndClass_75mm_21_30m_long" localSheetId="11">'[4]Material'!$D$35</definedName>
    <definedName name="M_Bamboo_2ndClass_75mm_21_30m_long" localSheetId="1">'[4]Material'!$D$35</definedName>
    <definedName name="M_Bamboo_2ndClass_75mm_21_30m_long" localSheetId="5">'[4]Material'!$D$35</definedName>
    <definedName name="M_Bamboo_2ndClass_75mm_21_30m_long" localSheetId="3">'[4]Material'!$D$35</definedName>
    <definedName name="M_Bamboo_2ndClass_75mm_21_30m_long" localSheetId="8">'[4]Material'!$D$35</definedName>
    <definedName name="M_Bamboo_2ndClass_75mm_21_30m_long" localSheetId="6">'[4]Material'!$D$35</definedName>
    <definedName name="M_Bamboo_2ndClass_75mm_21_30m_long" localSheetId="10">'[4]Material'!$D$35</definedName>
    <definedName name="M_Bamboo_2ndClass_75mm_21_30m_long" localSheetId="0">'[4]Material'!$D$35</definedName>
    <definedName name="M_Bamboo_2ndClass_75mm_21_30m_long" localSheetId="4">'[4]Material'!$D$35</definedName>
    <definedName name="M_Bamboo_2ndClass_75mm_21_30m_long" localSheetId="2">'[4]Material'!$D$35</definedName>
    <definedName name="M_Bamboo_2ndClass_75mm_21_30m_long">'[2]Material'!$D$35</definedName>
    <definedName name="M_BarbedWire" localSheetId="9">'[4]Material'!$D$36</definedName>
    <definedName name="M_BarbedWire" localSheetId="7">'[4]Material'!$D$36</definedName>
    <definedName name="M_BarbedWire" localSheetId="11">'[4]Material'!$D$36</definedName>
    <definedName name="M_BarbedWire" localSheetId="1">'[4]Material'!$D$36</definedName>
    <definedName name="M_BarbedWire" localSheetId="5">'[4]Material'!$D$36</definedName>
    <definedName name="M_BarbedWire" localSheetId="3">'[4]Material'!$D$36</definedName>
    <definedName name="M_BarbedWire" localSheetId="8">'[4]Material'!$D$36</definedName>
    <definedName name="M_BarbedWire" localSheetId="6">'[4]Material'!$D$36</definedName>
    <definedName name="M_BarbedWire" localSheetId="10">'[4]Material'!$D$36</definedName>
    <definedName name="M_BarbedWire" localSheetId="0">'[4]Material'!$D$36</definedName>
    <definedName name="M_BarbedWire" localSheetId="4">'[4]Material'!$D$36</definedName>
    <definedName name="M_BarbedWire" localSheetId="2">'[4]Material'!$D$36</definedName>
    <definedName name="M_BarbedWire">'[2]Material'!$D$36</definedName>
    <definedName name="M_BindingMaterial" localSheetId="9">'[4]Material'!$D$37</definedName>
    <definedName name="M_BindingMaterial" localSheetId="7">'[4]Material'!$D$37</definedName>
    <definedName name="M_BindingMaterial" localSheetId="11">'[4]Material'!$D$37</definedName>
    <definedName name="M_BindingMaterial" localSheetId="1">'[4]Material'!$D$37</definedName>
    <definedName name="M_BindingMaterial" localSheetId="5">'[4]Material'!$D$37</definedName>
    <definedName name="M_BindingMaterial" localSheetId="3">'[4]Material'!$D$37</definedName>
    <definedName name="M_BindingMaterial" localSheetId="8">'[4]Material'!$D$37</definedName>
    <definedName name="M_BindingMaterial" localSheetId="6">'[4]Material'!$D$37</definedName>
    <definedName name="M_BindingMaterial" localSheetId="10">'[4]Material'!$D$37</definedName>
    <definedName name="M_BindingMaterial" localSheetId="0">'[4]Material'!$D$37</definedName>
    <definedName name="M_BindingMaterial" localSheetId="4">'[4]Material'!$D$37</definedName>
    <definedName name="M_BindingMaterial" localSheetId="2">'[4]Material'!$D$37</definedName>
    <definedName name="M_BindingMaterial">'[2]Material'!$D$37</definedName>
    <definedName name="M_BindingWire" localSheetId="9">'[4]Material'!$D$38</definedName>
    <definedName name="M_BindingWire" localSheetId="7">'[4]Material'!$D$38</definedName>
    <definedName name="M_BindingWire" localSheetId="11">'[4]Material'!$D$38</definedName>
    <definedName name="M_BindingWire" localSheetId="1">'[4]Material'!$D$38</definedName>
    <definedName name="M_BindingWire" localSheetId="5">'[4]Material'!$D$38</definedName>
    <definedName name="M_BindingWire" localSheetId="3">'[4]Material'!$D$38</definedName>
    <definedName name="M_BindingWire" localSheetId="8">'[4]Material'!$D$38</definedName>
    <definedName name="M_BindingWire" localSheetId="6">'[4]Material'!$D$38</definedName>
    <definedName name="M_BindingWire" localSheetId="10">'[4]Material'!$D$38</definedName>
    <definedName name="M_BindingWire" localSheetId="0">'[4]Material'!$D$38</definedName>
    <definedName name="M_BindingWire" localSheetId="4">'[4]Material'!$D$38</definedName>
    <definedName name="M_BindingWire" localSheetId="2">'[4]Material'!$D$38</definedName>
    <definedName name="M_BindingWire">'[2]Material'!$D$38</definedName>
    <definedName name="M_Bitumen_CRM" localSheetId="9">'[4]Material'!$D$39</definedName>
    <definedName name="M_Bitumen_CRM" localSheetId="7">'[4]Material'!$D$39</definedName>
    <definedName name="M_Bitumen_CRM" localSheetId="11">'[4]Material'!$D$39</definedName>
    <definedName name="M_Bitumen_CRM" localSheetId="1">'[4]Material'!$D$39</definedName>
    <definedName name="M_Bitumen_CRM" localSheetId="5">'[4]Material'!$D$39</definedName>
    <definedName name="M_Bitumen_CRM" localSheetId="3">'[4]Material'!$D$39</definedName>
    <definedName name="M_Bitumen_CRM" localSheetId="8">'[4]Material'!$D$39</definedName>
    <definedName name="M_Bitumen_CRM" localSheetId="6">'[4]Material'!$D$39</definedName>
    <definedName name="M_Bitumen_CRM" localSheetId="10">'[4]Material'!$D$39</definedName>
    <definedName name="M_Bitumen_CRM" localSheetId="0">'[4]Material'!$D$39</definedName>
    <definedName name="M_Bitumen_CRM" localSheetId="4">'[4]Material'!$D$39</definedName>
    <definedName name="M_Bitumen_CRM" localSheetId="2">'[4]Material'!$D$39</definedName>
    <definedName name="M_Bitumen_CRM">'[2]Material'!$D$39</definedName>
    <definedName name="M_Bitumen_NRM" localSheetId="9">'[4]Material'!$D$40</definedName>
    <definedName name="M_Bitumen_NRM" localSheetId="7">'[4]Material'!$D$40</definedName>
    <definedName name="M_Bitumen_NRM" localSheetId="11">'[4]Material'!$D$40</definedName>
    <definedName name="M_Bitumen_NRM" localSheetId="1">'[4]Material'!$D$40</definedName>
    <definedName name="M_Bitumen_NRM" localSheetId="5">'[4]Material'!$D$40</definedName>
    <definedName name="M_Bitumen_NRM" localSheetId="3">'[4]Material'!$D$40</definedName>
    <definedName name="M_Bitumen_NRM" localSheetId="8">'[4]Material'!$D$40</definedName>
    <definedName name="M_Bitumen_NRM" localSheetId="6">'[4]Material'!$D$40</definedName>
    <definedName name="M_Bitumen_NRM" localSheetId="10">'[4]Material'!$D$40</definedName>
    <definedName name="M_Bitumen_NRM" localSheetId="0">'[4]Material'!$D$40</definedName>
    <definedName name="M_Bitumen_NRM" localSheetId="4">'[4]Material'!$D$40</definedName>
    <definedName name="M_Bitumen_NRM" localSheetId="2">'[4]Material'!$D$40</definedName>
    <definedName name="M_Bitumen_NRM">'[2]Material'!$D$40</definedName>
    <definedName name="M_Bitumen_PM" localSheetId="9">'[4]Material'!$D$41</definedName>
    <definedName name="M_Bitumen_PM" localSheetId="7">'[4]Material'!$D$41</definedName>
    <definedName name="M_Bitumen_PM" localSheetId="11">'[4]Material'!$D$41</definedName>
    <definedName name="M_Bitumen_PM" localSheetId="1">'[4]Material'!$D$41</definedName>
    <definedName name="M_Bitumen_PM" localSheetId="5">'[4]Material'!$D$41</definedName>
    <definedName name="M_Bitumen_PM" localSheetId="3">'[4]Material'!$D$41</definedName>
    <definedName name="M_Bitumen_PM" localSheetId="8">'[4]Material'!$D$41</definedName>
    <definedName name="M_Bitumen_PM" localSheetId="6">'[4]Material'!$D$41</definedName>
    <definedName name="M_Bitumen_PM" localSheetId="10">'[4]Material'!$D$41</definedName>
    <definedName name="M_Bitumen_PM" localSheetId="0">'[4]Material'!$D$41</definedName>
    <definedName name="M_Bitumen_PM" localSheetId="4">'[4]Material'!$D$41</definedName>
    <definedName name="M_Bitumen_PM" localSheetId="2">'[4]Material'!$D$41</definedName>
    <definedName name="M_Bitumen_PM">'[2]Material'!$D$41</definedName>
    <definedName name="M_Bitumen_S65" localSheetId="9">'[4]Material'!$D$42</definedName>
    <definedName name="M_Bitumen_S65" localSheetId="7">'[4]Material'!$D$42</definedName>
    <definedName name="M_Bitumen_S65" localSheetId="11">'[4]Material'!$D$42</definedName>
    <definedName name="M_Bitumen_S65" localSheetId="1">'[4]Material'!$D$42</definedName>
    <definedName name="M_Bitumen_S65" localSheetId="5">'[4]Material'!$D$42</definedName>
    <definedName name="M_Bitumen_S65" localSheetId="3">'[4]Material'!$D$42</definedName>
    <definedName name="M_Bitumen_S65" localSheetId="8">'[4]Material'!$D$42</definedName>
    <definedName name="M_Bitumen_S65" localSheetId="6">'[4]Material'!$D$42</definedName>
    <definedName name="M_Bitumen_S65" localSheetId="10">'[4]Material'!$D$42</definedName>
    <definedName name="M_Bitumen_S65" localSheetId="0">'[4]Material'!$D$42</definedName>
    <definedName name="M_Bitumen_S65" localSheetId="4">'[4]Material'!$D$42</definedName>
    <definedName name="M_Bitumen_S65" localSheetId="2">'[4]Material'!$D$42</definedName>
    <definedName name="M_Bitumen_S65">'[2]Material'!$D$42</definedName>
    <definedName name="M_Bitumen_S90" localSheetId="9">'[4]Material'!$D$43</definedName>
    <definedName name="M_Bitumen_S90" localSheetId="7">'[4]Material'!$D$43</definedName>
    <definedName name="M_Bitumen_S90" localSheetId="11">'[4]Material'!$D$43</definedName>
    <definedName name="M_Bitumen_S90" localSheetId="1">'[4]Material'!$D$43</definedName>
    <definedName name="M_Bitumen_S90" localSheetId="5">'[4]Material'!$D$43</definedName>
    <definedName name="M_Bitumen_S90" localSheetId="3">'[4]Material'!$D$43</definedName>
    <definedName name="M_Bitumen_S90" localSheetId="8">'[4]Material'!$D$43</definedName>
    <definedName name="M_Bitumen_S90" localSheetId="6">'[4]Material'!$D$43</definedName>
    <definedName name="M_Bitumen_S90" localSheetId="10">'[4]Material'!$D$43</definedName>
    <definedName name="M_Bitumen_S90" localSheetId="0">'[4]Material'!$D$43</definedName>
    <definedName name="M_Bitumen_S90" localSheetId="4">'[4]Material'!$D$43</definedName>
    <definedName name="M_Bitumen_S90" localSheetId="2">'[4]Material'!$D$43</definedName>
    <definedName name="M_Bitumen_S90">'[2]Material'!$D$43</definedName>
    <definedName name="M_BitumenEmulsion_RS1" localSheetId="9">'[4]Material'!$D$44</definedName>
    <definedName name="M_BitumenEmulsion_RS1" localSheetId="7">'[4]Material'!$D$44</definedName>
    <definedName name="M_BitumenEmulsion_RS1" localSheetId="11">'[4]Material'!$D$44</definedName>
    <definedName name="M_BitumenEmulsion_RS1" localSheetId="1">'[4]Material'!$D$44</definedName>
    <definedName name="M_BitumenEmulsion_RS1" localSheetId="5">'[4]Material'!$D$44</definedName>
    <definedName name="M_BitumenEmulsion_RS1" localSheetId="3">'[4]Material'!$D$44</definedName>
    <definedName name="M_BitumenEmulsion_RS1" localSheetId="8">'[4]Material'!$D$44</definedName>
    <definedName name="M_BitumenEmulsion_RS1" localSheetId="6">'[4]Material'!$D$44</definedName>
    <definedName name="M_BitumenEmulsion_RS1" localSheetId="10">'[4]Material'!$D$44</definedName>
    <definedName name="M_BitumenEmulsion_RS1" localSheetId="0">'[4]Material'!$D$44</definedName>
    <definedName name="M_BitumenEmulsion_RS1" localSheetId="4">'[4]Material'!$D$44</definedName>
    <definedName name="M_BitumenEmulsion_RS1" localSheetId="2">'[4]Material'!$D$44</definedName>
    <definedName name="M_BitumenEmulsion_RS1">'[2]Material'!$D$44</definedName>
    <definedName name="M_BitumenEmulsion_SS1" localSheetId="9">'[4]Material'!$D$45</definedName>
    <definedName name="M_BitumenEmulsion_SS1" localSheetId="7">'[4]Material'!$D$45</definedName>
    <definedName name="M_BitumenEmulsion_SS1" localSheetId="11">'[4]Material'!$D$45</definedName>
    <definedName name="M_BitumenEmulsion_SS1" localSheetId="1">'[4]Material'!$D$45</definedName>
    <definedName name="M_BitumenEmulsion_SS1" localSheetId="5">'[4]Material'!$D$45</definedName>
    <definedName name="M_BitumenEmulsion_SS1" localSheetId="3">'[4]Material'!$D$45</definedName>
    <definedName name="M_BitumenEmulsion_SS1" localSheetId="8">'[4]Material'!$D$45</definedName>
    <definedName name="M_BitumenEmulsion_SS1" localSheetId="6">'[4]Material'!$D$45</definedName>
    <definedName name="M_BitumenEmulsion_SS1" localSheetId="10">'[4]Material'!$D$45</definedName>
    <definedName name="M_BitumenEmulsion_SS1" localSheetId="0">'[4]Material'!$D$45</definedName>
    <definedName name="M_BitumenEmulsion_SS1" localSheetId="4">'[4]Material'!$D$45</definedName>
    <definedName name="M_BitumenEmulsion_SS1" localSheetId="2">'[4]Material'!$D$45</definedName>
    <definedName name="M_BitumenEmulsion_SS1">'[2]Material'!$D$45</definedName>
    <definedName name="M_BitumenSealant" localSheetId="9">'[4]Material'!$D$46</definedName>
    <definedName name="M_BitumenSealant" localSheetId="7">'[4]Material'!$D$46</definedName>
    <definedName name="M_BitumenSealant" localSheetId="11">'[4]Material'!$D$46</definedName>
    <definedName name="M_BitumenSealant" localSheetId="1">'[4]Material'!$D$46</definedName>
    <definedName name="M_BitumenSealant" localSheetId="5">'[4]Material'!$D$46</definedName>
    <definedName name="M_BitumenSealant" localSheetId="3">'[4]Material'!$D$46</definedName>
    <definedName name="M_BitumenSealant" localSheetId="8">'[4]Material'!$D$46</definedName>
    <definedName name="M_BitumenSealant" localSheetId="6">'[4]Material'!$D$46</definedName>
    <definedName name="M_BitumenSealant" localSheetId="10">'[4]Material'!$D$46</definedName>
    <definedName name="M_BitumenSealant" localSheetId="0">'[4]Material'!$D$46</definedName>
    <definedName name="M_BitumenSealant" localSheetId="4">'[4]Material'!$D$46</definedName>
    <definedName name="M_BitumenSealant" localSheetId="2">'[4]Material'!$D$46</definedName>
    <definedName name="M_BitumenSealant">'[2]Material'!$D$46</definedName>
    <definedName name="M_Blasted_Rubble" localSheetId="9">'[4]Material'!$D$47</definedName>
    <definedName name="M_Blasted_Rubble" localSheetId="7">'[4]Material'!$D$47</definedName>
    <definedName name="M_Blasted_Rubble" localSheetId="11">'[4]Material'!$D$47</definedName>
    <definedName name="M_Blasted_Rubble" localSheetId="1">'[4]Material'!$D$47</definedName>
    <definedName name="M_Blasted_Rubble" localSheetId="5">'[4]Material'!$D$47</definedName>
    <definedName name="M_Blasted_Rubble" localSheetId="3">'[4]Material'!$D$47</definedName>
    <definedName name="M_Blasted_Rubble" localSheetId="8">'[4]Material'!$D$47</definedName>
    <definedName name="M_Blasted_Rubble" localSheetId="6">'[4]Material'!$D$47</definedName>
    <definedName name="M_Blasted_Rubble" localSheetId="10">'[4]Material'!$D$47</definedName>
    <definedName name="M_Blasted_Rubble" localSheetId="0">'[4]Material'!$D$47</definedName>
    <definedName name="M_Blasted_Rubble" localSheetId="4">'[4]Material'!$D$47</definedName>
    <definedName name="M_Blasted_Rubble" localSheetId="2">'[4]Material'!$D$47</definedName>
    <definedName name="M_Blasted_Rubble">'[2]Material'!$D$47</definedName>
    <definedName name="M_BlastingMaterial" localSheetId="9">'[4]Material'!$D$48</definedName>
    <definedName name="M_BlastingMaterial" localSheetId="7">'[4]Material'!$D$48</definedName>
    <definedName name="M_BlastingMaterial" localSheetId="11">'[4]Material'!$D$48</definedName>
    <definedName name="M_BlastingMaterial" localSheetId="1">'[4]Material'!$D$48</definedName>
    <definedName name="M_BlastingMaterial" localSheetId="5">'[4]Material'!$D$48</definedName>
    <definedName name="M_BlastingMaterial" localSheetId="3">'[4]Material'!$D$48</definedName>
    <definedName name="M_BlastingMaterial" localSheetId="8">'[4]Material'!$D$48</definedName>
    <definedName name="M_BlastingMaterial" localSheetId="6">'[4]Material'!$D$48</definedName>
    <definedName name="M_BlastingMaterial" localSheetId="10">'[4]Material'!$D$48</definedName>
    <definedName name="M_BlastingMaterial" localSheetId="0">'[4]Material'!$D$48</definedName>
    <definedName name="M_BlastingMaterial" localSheetId="4">'[4]Material'!$D$48</definedName>
    <definedName name="M_BlastingMaterial" localSheetId="2">'[4]Material'!$D$48</definedName>
    <definedName name="M_BlastingMaterial">'[2]Material'!$D$48</definedName>
    <definedName name="M_BondStone_400_150_150mm" localSheetId="9">'[4]Material'!$D$49</definedName>
    <definedName name="M_BondStone_400_150_150mm" localSheetId="7">'[4]Material'!$D$49</definedName>
    <definedName name="M_BondStone_400_150_150mm" localSheetId="11">'[4]Material'!$D$49</definedName>
    <definedName name="M_BondStone_400_150_150mm" localSheetId="1">'[4]Material'!$D$49</definedName>
    <definedName name="M_BondStone_400_150_150mm" localSheetId="5">'[4]Material'!$D$49</definedName>
    <definedName name="M_BondStone_400_150_150mm" localSheetId="3">'[4]Material'!$D$49</definedName>
    <definedName name="M_BondStone_400_150_150mm" localSheetId="8">'[4]Material'!$D$49</definedName>
    <definedName name="M_BondStone_400_150_150mm" localSheetId="6">'[4]Material'!$D$49</definedName>
    <definedName name="M_BondStone_400_150_150mm" localSheetId="10">'[4]Material'!$D$49</definedName>
    <definedName name="M_BondStone_400_150_150mm" localSheetId="0">'[4]Material'!$D$49</definedName>
    <definedName name="M_BondStone_400_150_150mm" localSheetId="4">'[4]Material'!$D$49</definedName>
    <definedName name="M_BondStone_400_150_150mm" localSheetId="2">'[4]Material'!$D$49</definedName>
    <definedName name="M_BondStone_400_150_150mm">'[2]Material'!$D$49</definedName>
    <definedName name="M_Brick_1stClass" localSheetId="9">'[4]Material'!$D$50</definedName>
    <definedName name="M_Brick_1stClass" localSheetId="7">'[4]Material'!$D$50</definedName>
    <definedName name="M_Brick_1stClass" localSheetId="11">'[4]Material'!$D$50</definedName>
    <definedName name="M_Brick_1stClass" localSheetId="1">'[4]Material'!$D$50</definedName>
    <definedName name="M_Brick_1stClass" localSheetId="5">'[4]Material'!$D$50</definedName>
    <definedName name="M_Brick_1stClass" localSheetId="3">'[4]Material'!$D$50</definedName>
    <definedName name="M_Brick_1stClass" localSheetId="8">'[4]Material'!$D$50</definedName>
    <definedName name="M_Brick_1stClass" localSheetId="6">'[4]Material'!$D$50</definedName>
    <definedName name="M_Brick_1stClass" localSheetId="10">'[4]Material'!$D$50</definedName>
    <definedName name="M_Brick_1stClass" localSheetId="0">'[4]Material'!$D$50</definedName>
    <definedName name="M_Brick_1stClass" localSheetId="4">'[4]Material'!$D$50</definedName>
    <definedName name="M_Brick_1stClass" localSheetId="2">'[4]Material'!$D$50</definedName>
    <definedName name="M_Brick_1stClass">'[2]Material'!$D$50</definedName>
    <definedName name="M_Cement" localSheetId="9">'[4]Material'!$D$51</definedName>
    <definedName name="M_Cement" localSheetId="7">'[4]Material'!$D$51</definedName>
    <definedName name="M_Cement" localSheetId="11">'[4]Material'!$D$51</definedName>
    <definedName name="M_Cement" localSheetId="1">'[4]Material'!$D$51</definedName>
    <definedName name="M_Cement" localSheetId="5">'[4]Material'!$D$51</definedName>
    <definedName name="M_Cement" localSheetId="3">'[4]Material'!$D$51</definedName>
    <definedName name="M_Cement" localSheetId="8">'[4]Material'!$D$51</definedName>
    <definedName name="M_Cement" localSheetId="6">'[4]Material'!$D$51</definedName>
    <definedName name="M_Cement" localSheetId="10">'[4]Material'!$D$51</definedName>
    <definedName name="M_Cement" localSheetId="0">'[4]Material'!$D$51</definedName>
    <definedName name="M_Cement" localSheetId="4">'[4]Material'!$D$51</definedName>
    <definedName name="M_Cement" localSheetId="2">'[4]Material'!$D$51</definedName>
    <definedName name="M_Cement">'[2]Material'!$D$51</definedName>
    <definedName name="M_CementPrimer" localSheetId="9">'[4]Material'!$D$52</definedName>
    <definedName name="M_CementPrimer" localSheetId="7">'[4]Material'!$D$52</definedName>
    <definedName name="M_CementPrimer" localSheetId="11">'[4]Material'!$D$52</definedName>
    <definedName name="M_CementPrimer" localSheetId="1">'[4]Material'!$D$52</definedName>
    <definedName name="M_CementPrimer" localSheetId="5">'[4]Material'!$D$52</definedName>
    <definedName name="M_CementPrimer" localSheetId="3">'[4]Material'!$D$52</definedName>
    <definedName name="M_CementPrimer" localSheetId="8">'[4]Material'!$D$52</definedName>
    <definedName name="M_CementPrimer" localSheetId="6">'[4]Material'!$D$52</definedName>
    <definedName name="M_CementPrimer" localSheetId="10">'[4]Material'!$D$52</definedName>
    <definedName name="M_CementPrimer" localSheetId="0">'[4]Material'!$D$52</definedName>
    <definedName name="M_CementPrimer" localSheetId="4">'[4]Material'!$D$52</definedName>
    <definedName name="M_CementPrimer" localSheetId="2">'[4]Material'!$D$52</definedName>
    <definedName name="M_CementPrimer">'[2]Material'!$D$52</definedName>
    <definedName name="M_ChlorpreneElastomer_OR_ClosedCellFoamSealingElement" localSheetId="9">'[4]Material'!$D$53</definedName>
    <definedName name="M_ChlorpreneElastomer_OR_ClosedCellFoamSealingElement" localSheetId="7">'[4]Material'!$D$53</definedName>
    <definedName name="M_ChlorpreneElastomer_OR_ClosedCellFoamSealingElement" localSheetId="11">'[4]Material'!$D$53</definedName>
    <definedName name="M_ChlorpreneElastomer_OR_ClosedCellFoamSealingElement" localSheetId="1">'[4]Material'!$D$53</definedName>
    <definedName name="M_ChlorpreneElastomer_OR_ClosedCellFoamSealingElement" localSheetId="5">'[4]Material'!$D$53</definedName>
    <definedName name="M_ChlorpreneElastomer_OR_ClosedCellFoamSealingElement" localSheetId="3">'[4]Material'!$D$53</definedName>
    <definedName name="M_ChlorpreneElastomer_OR_ClosedCellFoamSealingElement" localSheetId="8">'[4]Material'!$D$53</definedName>
    <definedName name="M_ChlorpreneElastomer_OR_ClosedCellFoamSealingElement" localSheetId="6">'[4]Material'!$D$53</definedName>
    <definedName name="M_ChlorpreneElastomer_OR_ClosedCellFoamSealingElement" localSheetId="10">'[4]Material'!$D$53</definedName>
    <definedName name="M_ChlorpreneElastomer_OR_ClosedCellFoamSealingElement" localSheetId="0">'[4]Material'!$D$53</definedName>
    <definedName name="M_ChlorpreneElastomer_OR_ClosedCellFoamSealingElement" localSheetId="4">'[4]Material'!$D$53</definedName>
    <definedName name="M_ChlorpreneElastomer_OR_ClosedCellFoamSealingElement" localSheetId="2">'[4]Material'!$D$53</definedName>
    <definedName name="M_ChlorpreneElastomer_OR_ClosedCellFoamSealingElement">'[2]Material'!$D$53</definedName>
    <definedName name="M_CompensationForEarthTakenFromPrivateLand" localSheetId="9">'[4]Material'!$D$54</definedName>
    <definedName name="M_CompensationForEarthTakenFromPrivateLand" localSheetId="7">'[4]Material'!$D$54</definedName>
    <definedName name="M_CompensationForEarthTakenFromPrivateLand" localSheetId="11">'[4]Material'!$D$54</definedName>
    <definedName name="M_CompensationForEarthTakenFromPrivateLand" localSheetId="1">'[4]Material'!$D$54</definedName>
    <definedName name="M_CompensationForEarthTakenFromPrivateLand" localSheetId="5">'[4]Material'!$D$54</definedName>
    <definedName name="M_CompensationForEarthTakenFromPrivateLand" localSheetId="3">'[4]Material'!$D$54</definedName>
    <definedName name="M_CompensationForEarthTakenFromPrivateLand" localSheetId="8">'[4]Material'!$D$54</definedName>
    <definedName name="M_CompensationForEarthTakenFromPrivateLand" localSheetId="6">'[4]Material'!$D$54</definedName>
    <definedName name="M_CompensationForEarthTakenFromPrivateLand" localSheetId="10">'[4]Material'!$D$54</definedName>
    <definedName name="M_CompensationForEarthTakenFromPrivateLand" localSheetId="0">'[4]Material'!$D$54</definedName>
    <definedName name="M_CompensationForEarthTakenFromPrivateLand" localSheetId="4">'[4]Material'!$D$54</definedName>
    <definedName name="M_CompensationForEarthTakenFromPrivateLand" localSheetId="2">'[4]Material'!$D$54</definedName>
    <definedName name="M_CompensationForEarthTakenFromPrivateLand">'[2]Material'!$D$54</definedName>
    <definedName name="M_CompressibleFibreBoard" localSheetId="9">'[4]Material'!$D$55</definedName>
    <definedName name="M_CompressibleFibreBoard" localSheetId="7">'[4]Material'!$D$55</definedName>
    <definedName name="M_CompressibleFibreBoard" localSheetId="11">'[4]Material'!$D$55</definedName>
    <definedName name="M_CompressibleFibreBoard" localSheetId="1">'[4]Material'!$D$55</definedName>
    <definedName name="M_CompressibleFibreBoard" localSheetId="5">'[4]Material'!$D$55</definedName>
    <definedName name="M_CompressibleFibreBoard" localSheetId="3">'[4]Material'!$D$55</definedName>
    <definedName name="M_CompressibleFibreBoard" localSheetId="8">'[4]Material'!$D$55</definedName>
    <definedName name="M_CompressibleFibreBoard" localSheetId="6">'[4]Material'!$D$55</definedName>
    <definedName name="M_CompressibleFibreBoard" localSheetId="10">'[4]Material'!$D$55</definedName>
    <definedName name="M_CompressibleFibreBoard" localSheetId="0">'[4]Material'!$D$55</definedName>
    <definedName name="M_CompressibleFibreBoard" localSheetId="4">'[4]Material'!$D$55</definedName>
    <definedName name="M_CompressibleFibreBoard" localSheetId="2">'[4]Material'!$D$55</definedName>
    <definedName name="M_CompressibleFibreBoard">'[2]Material'!$D$55</definedName>
    <definedName name="M_CopperPlate" localSheetId="9">'[4]Material'!$D$56</definedName>
    <definedName name="M_CopperPlate" localSheetId="7">'[4]Material'!$D$56</definedName>
    <definedName name="M_CopperPlate" localSheetId="11">'[4]Material'!$D$56</definedName>
    <definedName name="M_CopperPlate" localSheetId="1">'[4]Material'!$D$56</definedName>
    <definedName name="M_CopperPlate" localSheetId="5">'[4]Material'!$D$56</definedName>
    <definedName name="M_CopperPlate" localSheetId="3">'[4]Material'!$D$56</definedName>
    <definedName name="M_CopperPlate" localSheetId="8">'[4]Material'!$D$56</definedName>
    <definedName name="M_CopperPlate" localSheetId="6">'[4]Material'!$D$56</definedName>
    <definedName name="M_CopperPlate" localSheetId="10">'[4]Material'!$D$56</definedName>
    <definedName name="M_CopperPlate" localSheetId="0">'[4]Material'!$D$56</definedName>
    <definedName name="M_CopperPlate" localSheetId="4">'[4]Material'!$D$56</definedName>
    <definedName name="M_CopperPlate" localSheetId="2">'[4]Material'!$D$56</definedName>
    <definedName name="M_CopperPlate">'[2]Material'!$D$56</definedName>
    <definedName name="M_CorbellingStones_300_150_150mm" localSheetId="9">'[4]Material'!$D$57</definedName>
    <definedName name="M_CorbellingStones_300_150_150mm" localSheetId="7">'[4]Material'!$D$57</definedName>
    <definedName name="M_CorbellingStones_300_150_150mm" localSheetId="11">'[4]Material'!$D$57</definedName>
    <definedName name="M_CorbellingStones_300_150_150mm" localSheetId="1">'[4]Material'!$D$57</definedName>
    <definedName name="M_CorbellingStones_300_150_150mm" localSheetId="5">'[4]Material'!$D$57</definedName>
    <definedName name="M_CorbellingStones_300_150_150mm" localSheetId="3">'[4]Material'!$D$57</definedName>
    <definedName name="M_CorbellingStones_300_150_150mm" localSheetId="8">'[4]Material'!$D$57</definedName>
    <definedName name="M_CorbellingStones_300_150_150mm" localSheetId="6">'[4]Material'!$D$57</definedName>
    <definedName name="M_CorbellingStones_300_150_150mm" localSheetId="10">'[4]Material'!$D$57</definedName>
    <definedName name="M_CorbellingStones_300_150_150mm" localSheetId="0">'[4]Material'!$D$57</definedName>
    <definedName name="M_CorbellingStones_300_150_150mm" localSheetId="4">'[4]Material'!$D$57</definedName>
    <definedName name="M_CorbellingStones_300_150_150mm" localSheetId="2">'[4]Material'!$D$57</definedName>
    <definedName name="M_CorbellingStones_300_150_150mm">'[2]Material'!$D$57</definedName>
    <definedName name="M_CorrosionResistantStructuralSteelGrating" localSheetId="9">'[4]Material'!$D$58</definedName>
    <definedName name="M_CorrosionResistantStructuralSteelGrating" localSheetId="7">'[4]Material'!$D$58</definedName>
    <definedName name="M_CorrosionResistantStructuralSteelGrating" localSheetId="11">'[4]Material'!$D$58</definedName>
    <definedName name="M_CorrosionResistantStructuralSteelGrating" localSheetId="1">'[4]Material'!$D$58</definedName>
    <definedName name="M_CorrosionResistantStructuralSteelGrating" localSheetId="5">'[4]Material'!$D$58</definedName>
    <definedName name="M_CorrosionResistantStructuralSteelGrating" localSheetId="3">'[4]Material'!$D$58</definedName>
    <definedName name="M_CorrosionResistantStructuralSteelGrating" localSheetId="8">'[4]Material'!$D$58</definedName>
    <definedName name="M_CorrosionResistantStructuralSteelGrating" localSheetId="6">'[4]Material'!$D$58</definedName>
    <definedName name="M_CorrosionResistantStructuralSteelGrating" localSheetId="10">'[4]Material'!$D$58</definedName>
    <definedName name="M_CorrosionResistantStructuralSteelGrating" localSheetId="0">'[4]Material'!$D$58</definedName>
    <definedName name="M_CorrosionResistantStructuralSteelGrating" localSheetId="4">'[4]Material'!$D$58</definedName>
    <definedName name="M_CorrosionResistantStructuralSteelGrating" localSheetId="2">'[4]Material'!$D$58</definedName>
    <definedName name="M_CorrosionResistantStructuralSteelGrating">'[2]Material'!$D$58</definedName>
    <definedName name="M_CreditForExcavatedRock" localSheetId="9">'[4]Material'!$D$59</definedName>
    <definedName name="M_CreditForExcavatedRock" localSheetId="7">'[4]Material'!$D$59</definedName>
    <definedName name="M_CreditForExcavatedRock" localSheetId="11">'[4]Material'!$D$59</definedName>
    <definedName name="M_CreditForExcavatedRock" localSheetId="1">'[4]Material'!$D$59</definedName>
    <definedName name="M_CreditForExcavatedRock" localSheetId="5">'[4]Material'!$D$59</definedName>
    <definedName name="M_CreditForExcavatedRock" localSheetId="3">'[4]Material'!$D$59</definedName>
    <definedName name="M_CreditForExcavatedRock" localSheetId="8">'[4]Material'!$D$59</definedName>
    <definedName name="M_CreditForExcavatedRock" localSheetId="6">'[4]Material'!$D$59</definedName>
    <definedName name="M_CreditForExcavatedRock" localSheetId="10">'[4]Material'!$D$59</definedName>
    <definedName name="M_CreditForExcavatedRock" localSheetId="0">'[4]Material'!$D$59</definedName>
    <definedName name="M_CreditForExcavatedRock" localSheetId="4">'[4]Material'!$D$59</definedName>
    <definedName name="M_CreditForExcavatedRock" localSheetId="2">'[4]Material'!$D$59</definedName>
    <definedName name="M_CreditForExcavatedRock">'[2]Material'!$D$59</definedName>
    <definedName name="M_CrowBars_40mm" localSheetId="9">'[4]Material'!$D$60</definedName>
    <definedName name="M_CrowBars_40mm" localSheetId="7">'[4]Material'!$D$60</definedName>
    <definedName name="M_CrowBars_40mm" localSheetId="11">'[4]Material'!$D$60</definedName>
    <definedName name="M_CrowBars_40mm" localSheetId="1">'[4]Material'!$D$60</definedName>
    <definedName name="M_CrowBars_40mm" localSheetId="5">'[4]Material'!$D$60</definedName>
    <definedName name="M_CrowBars_40mm" localSheetId="3">'[4]Material'!$D$60</definedName>
    <definedName name="M_CrowBars_40mm" localSheetId="8">'[4]Material'!$D$60</definedName>
    <definedName name="M_CrowBars_40mm" localSheetId="6">'[4]Material'!$D$60</definedName>
    <definedName name="M_CrowBars_40mm" localSheetId="10">'[4]Material'!$D$60</definedName>
    <definedName name="M_CrowBars_40mm" localSheetId="0">'[4]Material'!$D$60</definedName>
    <definedName name="M_CrowBars_40mm" localSheetId="4">'[4]Material'!$D$60</definedName>
    <definedName name="M_CrowBars_40mm" localSheetId="2">'[4]Material'!$D$60</definedName>
    <definedName name="M_CrowBars_40mm">'[2]Material'!$D$60</definedName>
    <definedName name="M_CrushedSand_OR_Grit" localSheetId="9">'[4]Material'!$D$61</definedName>
    <definedName name="M_CrushedSand_OR_Grit" localSheetId="7">'[4]Material'!$D$61</definedName>
    <definedName name="M_CrushedSand_OR_Grit" localSheetId="11">'[4]Material'!$D$61</definedName>
    <definedName name="M_CrushedSand_OR_Grit" localSheetId="1">'[4]Material'!$D$61</definedName>
    <definedName name="M_CrushedSand_OR_Grit" localSheetId="5">'[4]Material'!$D$61</definedName>
    <definedName name="M_CrushedSand_OR_Grit" localSheetId="3">'[4]Material'!$D$61</definedName>
    <definedName name="M_CrushedSand_OR_Grit" localSheetId="8">'[4]Material'!$D$61</definedName>
    <definedName name="M_CrushedSand_OR_Grit" localSheetId="6">'[4]Material'!$D$61</definedName>
    <definedName name="M_CrushedSand_OR_Grit" localSheetId="10">'[4]Material'!$D$61</definedName>
    <definedName name="M_CrushedSand_OR_Grit" localSheetId="0">'[4]Material'!$D$61</definedName>
    <definedName name="M_CrushedSand_OR_Grit" localSheetId="4">'[4]Material'!$D$61</definedName>
    <definedName name="M_CrushedSand_OR_Grit" localSheetId="2">'[4]Material'!$D$61</definedName>
    <definedName name="M_CrushedSand_OR_Grit">'[2]Material'!$D$61</definedName>
    <definedName name="M_CrushedSlag" localSheetId="9">'[4]Material'!$D$62</definedName>
    <definedName name="M_CrushedSlag" localSheetId="7">'[4]Material'!$D$62</definedName>
    <definedName name="M_CrushedSlag" localSheetId="11">'[4]Material'!$D$62</definedName>
    <definedName name="M_CrushedSlag" localSheetId="1">'[4]Material'!$D$62</definedName>
    <definedName name="M_CrushedSlag" localSheetId="5">'[4]Material'!$D$62</definedName>
    <definedName name="M_CrushedSlag" localSheetId="3">'[4]Material'!$D$62</definedName>
    <definedName name="M_CrushedSlag" localSheetId="8">'[4]Material'!$D$62</definedName>
    <definedName name="M_CrushedSlag" localSheetId="6">'[4]Material'!$D$62</definedName>
    <definedName name="M_CrushedSlag" localSheetId="10">'[4]Material'!$D$62</definedName>
    <definedName name="M_CrushedSlag" localSheetId="0">'[4]Material'!$D$62</definedName>
    <definedName name="M_CrushedSlag" localSheetId="4">'[4]Material'!$D$62</definedName>
    <definedName name="M_CrushedSlag" localSheetId="2">'[4]Material'!$D$62</definedName>
    <definedName name="M_CrushedSlag">'[2]Material'!$D$62</definedName>
    <definedName name="M_CrushedStoneChipping_132" localSheetId="9">'[4]Material'!$D$64</definedName>
    <definedName name="M_CrushedStoneChipping_132" localSheetId="7">'[4]Material'!$D$64</definedName>
    <definedName name="M_CrushedStoneChipping_132" localSheetId="11">'[4]Material'!$D$64</definedName>
    <definedName name="M_CrushedStoneChipping_132" localSheetId="1">'[4]Material'!$D$64</definedName>
    <definedName name="M_CrushedStoneChipping_132" localSheetId="5">'[4]Material'!$D$64</definedName>
    <definedName name="M_CrushedStoneChipping_132" localSheetId="3">'[4]Material'!$D$64</definedName>
    <definedName name="M_CrushedStoneChipping_132" localSheetId="8">'[4]Material'!$D$64</definedName>
    <definedName name="M_CrushedStoneChipping_132" localSheetId="6">'[4]Material'!$D$64</definedName>
    <definedName name="M_CrushedStoneChipping_132" localSheetId="10">'[4]Material'!$D$64</definedName>
    <definedName name="M_CrushedStoneChipping_132" localSheetId="0">'[4]Material'!$D$64</definedName>
    <definedName name="M_CrushedStoneChipping_132" localSheetId="4">'[4]Material'!$D$64</definedName>
    <definedName name="M_CrushedStoneChipping_132" localSheetId="2">'[4]Material'!$D$64</definedName>
    <definedName name="M_CrushedStoneChipping_132">'[2]Material'!$D$64</definedName>
    <definedName name="M_CrushedStoneChipping_67mm_100Passing_112mm" localSheetId="9">'[4]Material'!$D$65</definedName>
    <definedName name="M_CrushedStoneChipping_67mm_100Passing_112mm" localSheetId="7">'[4]Material'!$D$65</definedName>
    <definedName name="M_CrushedStoneChipping_67mm_100Passing_112mm" localSheetId="11">'[4]Material'!$D$65</definedName>
    <definedName name="M_CrushedStoneChipping_67mm_100Passing_112mm" localSheetId="1">'[4]Material'!$D$65</definedName>
    <definedName name="M_CrushedStoneChipping_67mm_100Passing_112mm" localSheetId="5">'[4]Material'!$D$65</definedName>
    <definedName name="M_CrushedStoneChipping_67mm_100Passing_112mm" localSheetId="3">'[4]Material'!$D$65</definedName>
    <definedName name="M_CrushedStoneChipping_67mm_100Passing_112mm" localSheetId="8">'[4]Material'!$D$65</definedName>
    <definedName name="M_CrushedStoneChipping_67mm_100Passing_112mm" localSheetId="6">'[4]Material'!$D$65</definedName>
    <definedName name="M_CrushedStoneChipping_67mm_100Passing_112mm" localSheetId="10">'[4]Material'!$D$65</definedName>
    <definedName name="M_CrushedStoneChipping_67mm_100Passing_112mm" localSheetId="0">'[4]Material'!$D$65</definedName>
    <definedName name="M_CrushedStoneChipping_67mm_100Passing_112mm" localSheetId="4">'[4]Material'!$D$65</definedName>
    <definedName name="M_CrushedStoneChipping_67mm_100Passing_112mm" localSheetId="2">'[4]Material'!$D$65</definedName>
    <definedName name="M_CrushedStoneChipping_67mm_100Passing_112mm">'[2]Material'!$D$65</definedName>
    <definedName name="M_CrushedStoneChipping_67mm_100Passing_95mm" localSheetId="9">'[4]Material'!$D$66</definedName>
    <definedName name="M_CrushedStoneChipping_67mm_100Passing_95mm" localSheetId="7">'[4]Material'!$D$66</definedName>
    <definedName name="M_CrushedStoneChipping_67mm_100Passing_95mm" localSheetId="11">'[4]Material'!$D$66</definedName>
    <definedName name="M_CrushedStoneChipping_67mm_100Passing_95mm" localSheetId="1">'[4]Material'!$D$66</definedName>
    <definedName name="M_CrushedStoneChipping_67mm_100Passing_95mm" localSheetId="5">'[4]Material'!$D$66</definedName>
    <definedName name="M_CrushedStoneChipping_67mm_100Passing_95mm" localSheetId="3">'[4]Material'!$D$66</definedName>
    <definedName name="M_CrushedStoneChipping_67mm_100Passing_95mm" localSheetId="8">'[4]Material'!$D$66</definedName>
    <definedName name="M_CrushedStoneChipping_67mm_100Passing_95mm" localSheetId="6">'[4]Material'!$D$66</definedName>
    <definedName name="M_CrushedStoneChipping_67mm_100Passing_95mm" localSheetId="10">'[4]Material'!$D$66</definedName>
    <definedName name="M_CrushedStoneChipping_67mm_100Passing_95mm" localSheetId="0">'[4]Material'!$D$66</definedName>
    <definedName name="M_CrushedStoneChipping_67mm_100Passing_95mm" localSheetId="4">'[4]Material'!$D$66</definedName>
    <definedName name="M_CrushedStoneChipping_67mm_100Passing_95mm" localSheetId="2">'[4]Material'!$D$66</definedName>
    <definedName name="M_CrushedStoneChipping_67mm_100Passing_95mm">'[2]Material'!$D$66</definedName>
    <definedName name="M_CrushedStoneChipping_95" localSheetId="9">'[4]Material'!$D$67</definedName>
    <definedName name="M_CrushedStoneChipping_95" localSheetId="7">'[4]Material'!$D$67</definedName>
    <definedName name="M_CrushedStoneChipping_95" localSheetId="11">'[4]Material'!$D$67</definedName>
    <definedName name="M_CrushedStoneChipping_95" localSheetId="1">'[4]Material'!$D$67</definedName>
    <definedName name="M_CrushedStoneChipping_95" localSheetId="5">'[4]Material'!$D$67</definedName>
    <definedName name="M_CrushedStoneChipping_95" localSheetId="3">'[4]Material'!$D$67</definedName>
    <definedName name="M_CrushedStoneChipping_95" localSheetId="8">'[4]Material'!$D$67</definedName>
    <definedName name="M_CrushedStoneChipping_95" localSheetId="6">'[4]Material'!$D$67</definedName>
    <definedName name="M_CrushedStoneChipping_95" localSheetId="10">'[4]Material'!$D$67</definedName>
    <definedName name="M_CrushedStoneChipping_95" localSheetId="0">'[4]Material'!$D$67</definedName>
    <definedName name="M_CrushedStoneChipping_95" localSheetId="4">'[4]Material'!$D$67</definedName>
    <definedName name="M_CrushedStoneChipping_95" localSheetId="2">'[4]Material'!$D$67</definedName>
    <definedName name="M_CrushedStoneChipping_95">'[2]Material'!$D$67</definedName>
    <definedName name="M_CrushedStoneCoarseAggregatePassing_53mm" localSheetId="9">'[4]Material'!$D$68</definedName>
    <definedName name="M_CrushedStoneCoarseAggregatePassing_53mm" localSheetId="7">'[4]Material'!$D$68</definedName>
    <definedName name="M_CrushedStoneCoarseAggregatePassing_53mm" localSheetId="11">'[4]Material'!$D$68</definedName>
    <definedName name="M_CrushedStoneCoarseAggregatePassing_53mm" localSheetId="1">'[4]Material'!$D$68</definedName>
    <definedName name="M_CrushedStoneCoarseAggregatePassing_53mm" localSheetId="5">'[4]Material'!$D$68</definedName>
    <definedName name="M_CrushedStoneCoarseAggregatePassing_53mm" localSheetId="3">'[4]Material'!$D$68</definedName>
    <definedName name="M_CrushedStoneCoarseAggregatePassing_53mm" localSheetId="8">'[4]Material'!$D$68</definedName>
    <definedName name="M_CrushedStoneCoarseAggregatePassing_53mm" localSheetId="6">'[4]Material'!$D$68</definedName>
    <definedName name="M_CrushedStoneCoarseAggregatePassing_53mm" localSheetId="10">'[4]Material'!$D$68</definedName>
    <definedName name="M_CrushedStoneCoarseAggregatePassing_53mm" localSheetId="0">'[4]Material'!$D$68</definedName>
    <definedName name="M_CrushedStoneCoarseAggregatePassing_53mm" localSheetId="4">'[4]Material'!$D$68</definedName>
    <definedName name="M_CrushedStoneCoarseAggregatePassing_53mm" localSheetId="2">'[4]Material'!$D$68</definedName>
    <definedName name="M_CrushedStoneCoarseAggregatePassing_53mm">'[2]Material'!$D$68</definedName>
    <definedName name="M_CuringCompound" localSheetId="9">'[4]Material'!$D$69</definedName>
    <definedName name="M_CuringCompound" localSheetId="7">'[4]Material'!$D$69</definedName>
    <definedName name="M_CuringCompound" localSheetId="11">'[4]Material'!$D$69</definedName>
    <definedName name="M_CuringCompound" localSheetId="1">'[4]Material'!$D$69</definedName>
    <definedName name="M_CuringCompound" localSheetId="5">'[4]Material'!$D$69</definedName>
    <definedName name="M_CuringCompound" localSheetId="3">'[4]Material'!$D$69</definedName>
    <definedName name="M_CuringCompound" localSheetId="8">'[4]Material'!$D$69</definedName>
    <definedName name="M_CuringCompound" localSheetId="6">'[4]Material'!$D$69</definedName>
    <definedName name="M_CuringCompound" localSheetId="10">'[4]Material'!$D$69</definedName>
    <definedName name="M_CuringCompound" localSheetId="0">'[4]Material'!$D$69</definedName>
    <definedName name="M_CuringCompound" localSheetId="4">'[4]Material'!$D$69</definedName>
    <definedName name="M_CuringCompound" localSheetId="2">'[4]Material'!$D$69</definedName>
    <definedName name="M_CuringCompound">'[2]Material'!$D$69</definedName>
    <definedName name="M_DebondingStrips" localSheetId="9">'[4]Material'!$D$70</definedName>
    <definedName name="M_DebondingStrips" localSheetId="7">'[4]Material'!$D$70</definedName>
    <definedName name="M_DebondingStrips" localSheetId="11">'[4]Material'!$D$70</definedName>
    <definedName name="M_DebondingStrips" localSheetId="1">'[4]Material'!$D$70</definedName>
    <definedName name="M_DebondingStrips" localSheetId="5">'[4]Material'!$D$70</definedName>
    <definedName name="M_DebondingStrips" localSheetId="3">'[4]Material'!$D$70</definedName>
    <definedName name="M_DebondingStrips" localSheetId="8">'[4]Material'!$D$70</definedName>
    <definedName name="M_DebondingStrips" localSheetId="6">'[4]Material'!$D$70</definedName>
    <definedName name="M_DebondingStrips" localSheetId="10">'[4]Material'!$D$70</definedName>
    <definedName name="M_DebondingStrips" localSheetId="0">'[4]Material'!$D$70</definedName>
    <definedName name="M_DebondingStrips" localSheetId="4">'[4]Material'!$D$70</definedName>
    <definedName name="M_DebondingStrips" localSheetId="2">'[4]Material'!$D$70</definedName>
    <definedName name="M_DebondingStrips">'[2]Material'!$D$70</definedName>
    <definedName name="M_EdgeStone_450_350_100mm" localSheetId="9">'[4]Material'!$D$71</definedName>
    <definedName name="M_EdgeStone_450_350_100mm" localSheetId="7">'[4]Material'!$D$71</definedName>
    <definedName name="M_EdgeStone_450_350_100mm" localSheetId="11">'[4]Material'!$D$71</definedName>
    <definedName name="M_EdgeStone_450_350_100mm" localSheetId="1">'[4]Material'!$D$71</definedName>
    <definedName name="M_EdgeStone_450_350_100mm" localSheetId="5">'[4]Material'!$D$71</definedName>
    <definedName name="M_EdgeStone_450_350_100mm" localSheetId="3">'[4]Material'!$D$71</definedName>
    <definedName name="M_EdgeStone_450_350_100mm" localSheetId="8">'[4]Material'!$D$71</definedName>
    <definedName name="M_EdgeStone_450_350_100mm" localSheetId="6">'[4]Material'!$D$71</definedName>
    <definedName name="M_EdgeStone_450_350_100mm" localSheetId="10">'[4]Material'!$D$71</definedName>
    <definedName name="M_EdgeStone_450_350_100mm" localSheetId="0">'[4]Material'!$D$71</definedName>
    <definedName name="M_EdgeStone_450_350_100mm" localSheetId="4">'[4]Material'!$D$71</definedName>
    <definedName name="M_EdgeStone_450_350_100mm" localSheetId="2">'[4]Material'!$D$71</definedName>
    <definedName name="M_EdgeStone_450_350_100mm">'[2]Material'!$D$71</definedName>
    <definedName name="M_EdgeStone_450_350_200mm" localSheetId="9">'[4]Material'!$D$72</definedName>
    <definedName name="M_EdgeStone_450_350_200mm" localSheetId="7">'[4]Material'!$D$72</definedName>
    <definedName name="M_EdgeStone_450_350_200mm" localSheetId="11">'[4]Material'!$D$72</definedName>
    <definedName name="M_EdgeStone_450_350_200mm" localSheetId="1">'[4]Material'!$D$72</definedName>
    <definedName name="M_EdgeStone_450_350_200mm" localSheetId="5">'[4]Material'!$D$72</definedName>
    <definedName name="M_EdgeStone_450_350_200mm" localSheetId="3">'[4]Material'!$D$72</definedName>
    <definedName name="M_EdgeStone_450_350_200mm" localSheetId="8">'[4]Material'!$D$72</definedName>
    <definedName name="M_EdgeStone_450_350_200mm" localSheetId="6">'[4]Material'!$D$72</definedName>
    <definedName name="M_EdgeStone_450_350_200mm" localSheetId="10">'[4]Material'!$D$72</definedName>
    <definedName name="M_EdgeStone_450_350_200mm" localSheetId="0">'[4]Material'!$D$72</definedName>
    <definedName name="M_EdgeStone_450_350_200mm" localSheetId="4">'[4]Material'!$D$72</definedName>
    <definedName name="M_EdgeStone_450_350_200mm" localSheetId="2">'[4]Material'!$D$72</definedName>
    <definedName name="M_EdgeStone_450_350_200mm">'[2]Material'!$D$72</definedName>
    <definedName name="M_ElastomericBearingAssembly" localSheetId="9">'[4]Material'!$D$73</definedName>
    <definedName name="M_ElastomericBearingAssembly" localSheetId="7">'[4]Material'!$D$73</definedName>
    <definedName name="M_ElastomericBearingAssembly" localSheetId="11">'[4]Material'!$D$73</definedName>
    <definedName name="M_ElastomericBearingAssembly" localSheetId="1">'[4]Material'!$D$73</definedName>
    <definedName name="M_ElastomericBearingAssembly" localSheetId="5">'[4]Material'!$D$73</definedName>
    <definedName name="M_ElastomericBearingAssembly" localSheetId="3">'[4]Material'!$D$73</definedName>
    <definedName name="M_ElastomericBearingAssembly" localSheetId="8">'[4]Material'!$D$73</definedName>
    <definedName name="M_ElastomericBearingAssembly" localSheetId="6">'[4]Material'!$D$73</definedName>
    <definedName name="M_ElastomericBearingAssembly" localSheetId="10">'[4]Material'!$D$73</definedName>
    <definedName name="M_ElastomericBearingAssembly" localSheetId="0">'[4]Material'!$D$73</definedName>
    <definedName name="M_ElastomericBearingAssembly" localSheetId="4">'[4]Material'!$D$73</definedName>
    <definedName name="M_ElastomericBearingAssembly" localSheetId="2">'[4]Material'!$D$73</definedName>
    <definedName name="M_ElastomericBearingAssembly">'[2]Material'!$D$73</definedName>
    <definedName name="M_ElectricDetonator" localSheetId="9">'[4]Material'!$D$74</definedName>
    <definedName name="M_ElectricDetonator" localSheetId="7">'[4]Material'!$D$74</definedName>
    <definedName name="M_ElectricDetonator" localSheetId="11">'[4]Material'!$D$74</definedName>
    <definedName name="M_ElectricDetonator" localSheetId="1">'[4]Material'!$D$74</definedName>
    <definedName name="M_ElectricDetonator" localSheetId="5">'[4]Material'!$D$74</definedName>
    <definedName name="M_ElectricDetonator" localSheetId="3">'[4]Material'!$D$74</definedName>
    <definedName name="M_ElectricDetonator" localSheetId="8">'[4]Material'!$D$74</definedName>
    <definedName name="M_ElectricDetonator" localSheetId="6">'[4]Material'!$D$74</definedName>
    <definedName name="M_ElectricDetonator" localSheetId="10">'[4]Material'!$D$74</definedName>
    <definedName name="M_ElectricDetonator" localSheetId="0">'[4]Material'!$D$74</definedName>
    <definedName name="M_ElectricDetonator" localSheetId="4">'[4]Material'!$D$74</definedName>
    <definedName name="M_ElectricDetonator" localSheetId="2">'[4]Material'!$D$74</definedName>
    <definedName name="M_ElectricDetonator">'[2]Material'!$D$74</definedName>
    <definedName name="M_EpoxyPaint" localSheetId="9">'[4]Material'!$D$75</definedName>
    <definedName name="M_EpoxyPaint" localSheetId="7">'[4]Material'!$D$75</definedName>
    <definedName name="M_EpoxyPaint" localSheetId="11">'[4]Material'!$D$75</definedName>
    <definedName name="M_EpoxyPaint" localSheetId="1">'[4]Material'!$D$75</definedName>
    <definedName name="M_EpoxyPaint" localSheetId="5">'[4]Material'!$D$75</definedName>
    <definedName name="M_EpoxyPaint" localSheetId="3">'[4]Material'!$D$75</definedName>
    <definedName name="M_EpoxyPaint" localSheetId="8">'[4]Material'!$D$75</definedName>
    <definedName name="M_EpoxyPaint" localSheetId="6">'[4]Material'!$D$75</definedName>
    <definedName name="M_EpoxyPaint" localSheetId="10">'[4]Material'!$D$75</definedName>
    <definedName name="M_EpoxyPaint" localSheetId="0">'[4]Material'!$D$75</definedName>
    <definedName name="M_EpoxyPaint" localSheetId="4">'[4]Material'!$D$75</definedName>
    <definedName name="M_EpoxyPaint" localSheetId="2">'[4]Material'!$D$75</definedName>
    <definedName name="M_EpoxyPaint">'[2]Material'!$D$75</definedName>
    <definedName name="M_FarmyardManure" localSheetId="9">'[4]Material'!$D$77</definedName>
    <definedName name="M_FarmyardManure" localSheetId="7">'[4]Material'!$D$77</definedName>
    <definedName name="M_FarmyardManure" localSheetId="11">'[4]Material'!$D$77</definedName>
    <definedName name="M_FarmyardManure" localSheetId="1">'[4]Material'!$D$77</definedName>
    <definedName name="M_FarmyardManure" localSheetId="5">'[4]Material'!$D$77</definedName>
    <definedName name="M_FarmyardManure" localSheetId="3">'[4]Material'!$D$77</definedName>
    <definedName name="M_FarmyardManure" localSheetId="8">'[4]Material'!$D$77</definedName>
    <definedName name="M_FarmyardManure" localSheetId="6">'[4]Material'!$D$77</definedName>
    <definedName name="M_FarmyardManure" localSheetId="10">'[4]Material'!$D$77</definedName>
    <definedName name="M_FarmyardManure" localSheetId="0">'[4]Material'!$D$77</definedName>
    <definedName name="M_FarmyardManure" localSheetId="4">'[4]Material'!$D$77</definedName>
    <definedName name="M_FarmyardManure" localSheetId="2">'[4]Material'!$D$77</definedName>
    <definedName name="M_FarmyardManure">'[2]Material'!$D$77</definedName>
    <definedName name="M_FilterMedia" localSheetId="9">'[4]Material'!$D$79</definedName>
    <definedName name="M_FilterMedia" localSheetId="7">'[4]Material'!$D$79</definedName>
    <definedName name="M_FilterMedia" localSheetId="11">'[4]Material'!$D$79</definedName>
    <definedName name="M_FilterMedia" localSheetId="1">'[4]Material'!$D$79</definedName>
    <definedName name="M_FilterMedia" localSheetId="5">'[4]Material'!$D$79</definedName>
    <definedName name="M_FilterMedia" localSheetId="3">'[4]Material'!$D$79</definedName>
    <definedName name="M_FilterMedia" localSheetId="8">'[4]Material'!$D$79</definedName>
    <definedName name="M_FilterMedia" localSheetId="6">'[4]Material'!$D$79</definedName>
    <definedName name="M_FilterMedia" localSheetId="10">'[4]Material'!$D$79</definedName>
    <definedName name="M_FilterMedia" localSheetId="0">'[4]Material'!$D$79</definedName>
    <definedName name="M_FilterMedia" localSheetId="4">'[4]Material'!$D$79</definedName>
    <definedName name="M_FilterMedia" localSheetId="2">'[4]Material'!$D$79</definedName>
    <definedName name="M_FilterMedia">'[2]Material'!$D$79</definedName>
    <definedName name="M_FineAggregate_CrushedSand" localSheetId="9">'[4]Material'!$D$80</definedName>
    <definedName name="M_FineAggregate_CrushedSand" localSheetId="7">'[4]Material'!$D$80</definedName>
    <definedName name="M_FineAggregate_CrushedSand" localSheetId="11">'[4]Material'!$D$80</definedName>
    <definedName name="M_FineAggregate_CrushedSand" localSheetId="1">'[4]Material'!$D$80</definedName>
    <definedName name="M_FineAggregate_CrushedSand" localSheetId="5">'[4]Material'!$D$80</definedName>
    <definedName name="M_FineAggregate_CrushedSand" localSheetId="3">'[4]Material'!$D$80</definedName>
    <definedName name="M_FineAggregate_CrushedSand" localSheetId="8">'[4]Material'!$D$80</definedName>
    <definedName name="M_FineAggregate_CrushedSand" localSheetId="6">'[4]Material'!$D$80</definedName>
    <definedName name="M_FineAggregate_CrushedSand" localSheetId="10">'[4]Material'!$D$80</definedName>
    <definedName name="M_FineAggregate_CrushedSand" localSheetId="0">'[4]Material'!$D$80</definedName>
    <definedName name="M_FineAggregate_CrushedSand" localSheetId="4">'[4]Material'!$D$80</definedName>
    <definedName name="M_FineAggregate_CrushedSand" localSheetId="2">'[4]Material'!$D$80</definedName>
    <definedName name="M_FineAggregate_CrushedSand">'[2]Material'!$D$80</definedName>
    <definedName name="M_GalvanisedAngle" localSheetId="9">'[4]Material'!$D$81</definedName>
    <definedName name="M_GalvanisedAngle" localSheetId="7">'[4]Material'!$D$81</definedName>
    <definedName name="M_GalvanisedAngle" localSheetId="11">'[4]Material'!$D$81</definedName>
    <definedName name="M_GalvanisedAngle" localSheetId="1">'[4]Material'!$D$81</definedName>
    <definedName name="M_GalvanisedAngle" localSheetId="5">'[4]Material'!$D$81</definedName>
    <definedName name="M_GalvanisedAngle" localSheetId="3">'[4]Material'!$D$81</definedName>
    <definedName name="M_GalvanisedAngle" localSheetId="8">'[4]Material'!$D$81</definedName>
    <definedName name="M_GalvanisedAngle" localSheetId="6">'[4]Material'!$D$81</definedName>
    <definedName name="M_GalvanisedAngle" localSheetId="10">'[4]Material'!$D$81</definedName>
    <definedName name="M_GalvanisedAngle" localSheetId="0">'[4]Material'!$D$81</definedName>
    <definedName name="M_GalvanisedAngle" localSheetId="4">'[4]Material'!$D$81</definedName>
    <definedName name="M_GalvanisedAngle" localSheetId="2">'[4]Material'!$D$81</definedName>
    <definedName name="M_GalvanisedAngle">'[2]Material'!$D$81</definedName>
    <definedName name="M_Gelatine_80" localSheetId="9">'[4]Material'!$D$83</definedName>
    <definedName name="M_Gelatine_80" localSheetId="7">'[4]Material'!$D$83</definedName>
    <definedName name="M_Gelatine_80" localSheetId="11">'[4]Material'!$D$83</definedName>
    <definedName name="M_Gelatine_80" localSheetId="1">'[4]Material'!$D$83</definedName>
    <definedName name="M_Gelatine_80" localSheetId="5">'[4]Material'!$D$83</definedName>
    <definedName name="M_Gelatine_80" localSheetId="3">'[4]Material'!$D$83</definedName>
    <definedName name="M_Gelatine_80" localSheetId="8">'[4]Material'!$D$83</definedName>
    <definedName name="M_Gelatine_80" localSheetId="6">'[4]Material'!$D$83</definedName>
    <definedName name="M_Gelatine_80" localSheetId="10">'[4]Material'!$D$83</definedName>
    <definedName name="M_Gelatine_80" localSheetId="0">'[4]Material'!$D$83</definedName>
    <definedName name="M_Gelatine_80" localSheetId="4">'[4]Material'!$D$83</definedName>
    <definedName name="M_Gelatine_80" localSheetId="2">'[4]Material'!$D$83</definedName>
    <definedName name="M_Gelatine_80">'[2]Material'!$D$83</definedName>
    <definedName name="M_GIPipe_100mm" localSheetId="9">'[4]Material'!$D$84</definedName>
    <definedName name="M_GIPipe_100mm" localSheetId="7">'[4]Material'!$D$84</definedName>
    <definedName name="M_GIPipe_100mm" localSheetId="11">'[4]Material'!$D$84</definedName>
    <definedName name="M_GIPipe_100mm" localSheetId="1">'[4]Material'!$D$84</definedName>
    <definedName name="M_GIPipe_100mm" localSheetId="5">'[4]Material'!$D$84</definedName>
    <definedName name="M_GIPipe_100mm" localSheetId="3">'[4]Material'!$D$84</definedName>
    <definedName name="M_GIPipe_100mm" localSheetId="8">'[4]Material'!$D$84</definedName>
    <definedName name="M_GIPipe_100mm" localSheetId="6">'[4]Material'!$D$84</definedName>
    <definedName name="M_GIPipe_100mm" localSheetId="10">'[4]Material'!$D$84</definedName>
    <definedName name="M_GIPipe_100mm" localSheetId="0">'[4]Material'!$D$84</definedName>
    <definedName name="M_GIPipe_100mm" localSheetId="4">'[4]Material'!$D$84</definedName>
    <definedName name="M_GIPipe_100mm" localSheetId="2">'[4]Material'!$D$84</definedName>
    <definedName name="M_GIPipe_100mm">'[2]Material'!$D$84</definedName>
    <definedName name="M_GIPipe_50mm" localSheetId="9">'[4]Material'!$D$85</definedName>
    <definedName name="M_GIPipe_50mm" localSheetId="7">'[4]Material'!$D$85</definedName>
    <definedName name="M_GIPipe_50mm" localSheetId="11">'[4]Material'!$D$85</definedName>
    <definedName name="M_GIPipe_50mm" localSheetId="1">'[4]Material'!$D$85</definedName>
    <definedName name="M_GIPipe_50mm" localSheetId="5">'[4]Material'!$D$85</definedName>
    <definedName name="M_GIPipe_50mm" localSheetId="3">'[4]Material'!$D$85</definedName>
    <definedName name="M_GIPipe_50mm" localSheetId="8">'[4]Material'!$D$85</definedName>
    <definedName name="M_GIPipe_50mm" localSheetId="6">'[4]Material'!$D$85</definedName>
    <definedName name="M_GIPipe_50mm" localSheetId="10">'[4]Material'!$D$85</definedName>
    <definedName name="M_GIPipe_50mm" localSheetId="0">'[4]Material'!$D$85</definedName>
    <definedName name="M_GIPipe_50mm" localSheetId="4">'[4]Material'!$D$85</definedName>
    <definedName name="M_GIPipe_50mm" localSheetId="2">'[4]Material'!$D$85</definedName>
    <definedName name="M_GIPipe_50mm">'[2]Material'!$D$85</definedName>
    <definedName name="M_GIWires" localSheetId="9">'[4]Material'!$D$86</definedName>
    <definedName name="M_GIWires" localSheetId="7">'[4]Material'!$D$86</definedName>
    <definedName name="M_GIWires" localSheetId="11">'[4]Material'!$D$86</definedName>
    <definedName name="M_GIWires" localSheetId="1">'[4]Material'!$D$86</definedName>
    <definedName name="M_GIWires" localSheetId="5">'[4]Material'!$D$86</definedName>
    <definedName name="M_GIWires" localSheetId="3">'[4]Material'!$D$86</definedName>
    <definedName name="M_GIWires" localSheetId="8">'[4]Material'!$D$86</definedName>
    <definedName name="M_GIWires" localSheetId="6">'[4]Material'!$D$86</definedName>
    <definedName name="M_GIWires" localSheetId="10">'[4]Material'!$D$86</definedName>
    <definedName name="M_GIWires" localSheetId="0">'[4]Material'!$D$86</definedName>
    <definedName name="M_GIWires" localSheetId="4">'[4]Material'!$D$86</definedName>
    <definedName name="M_GIWires" localSheetId="2">'[4]Material'!$D$86</definedName>
    <definedName name="M_GIWires">'[2]Material'!$D$86</definedName>
    <definedName name="M_GradedStoneAggregate" localSheetId="9">'[4]Material'!$D$87</definedName>
    <definedName name="M_GradedStoneAggregate" localSheetId="7">'[4]Material'!$D$87</definedName>
    <definedName name="M_GradedStoneAggregate" localSheetId="11">'[4]Material'!$D$87</definedName>
    <definedName name="M_GradedStoneAggregate" localSheetId="1">'[4]Material'!$D$87</definedName>
    <definedName name="M_GradedStoneAggregate" localSheetId="5">'[4]Material'!$D$87</definedName>
    <definedName name="M_GradedStoneAggregate" localSheetId="3">'[4]Material'!$D$87</definedName>
    <definedName name="M_GradedStoneAggregate" localSheetId="8">'[4]Material'!$D$87</definedName>
    <definedName name="M_GradedStoneAggregate" localSheetId="6">'[4]Material'!$D$87</definedName>
    <definedName name="M_GradedStoneAggregate" localSheetId="10">'[4]Material'!$D$87</definedName>
    <definedName name="M_GradedStoneAggregate" localSheetId="0">'[4]Material'!$D$87</definedName>
    <definedName name="M_GradedStoneAggregate" localSheetId="4">'[4]Material'!$D$87</definedName>
    <definedName name="M_GradedStoneAggregate" localSheetId="2">'[4]Material'!$D$87</definedName>
    <definedName name="M_GradedStoneAggregate">'[2]Material'!$D$87</definedName>
    <definedName name="M_GranularMaterial" localSheetId="9">'[4]Material'!$D$88</definedName>
    <definedName name="M_GranularMaterial" localSheetId="7">'[4]Material'!$D$88</definedName>
    <definedName name="M_GranularMaterial" localSheetId="11">'[4]Material'!$D$88</definedName>
    <definedName name="M_GranularMaterial" localSheetId="1">'[4]Material'!$D$88</definedName>
    <definedName name="M_GranularMaterial" localSheetId="5">'[4]Material'!$D$88</definedName>
    <definedName name="M_GranularMaterial" localSheetId="3">'[4]Material'!$D$88</definedName>
    <definedName name="M_GranularMaterial" localSheetId="8">'[4]Material'!$D$88</definedName>
    <definedName name="M_GranularMaterial" localSheetId="6">'[4]Material'!$D$88</definedName>
    <definedName name="M_GranularMaterial" localSheetId="10">'[4]Material'!$D$88</definedName>
    <definedName name="M_GranularMaterial" localSheetId="0">'[4]Material'!$D$88</definedName>
    <definedName name="M_GranularMaterial" localSheetId="4">'[4]Material'!$D$88</definedName>
    <definedName name="M_GranularMaterial" localSheetId="2">'[4]Material'!$D$88</definedName>
    <definedName name="M_GranularMaterial">'[2]Material'!$D$88</definedName>
    <definedName name="M_HandBrokenMetal_40mm" localSheetId="9">'[4]Material'!$D$89</definedName>
    <definedName name="M_HandBrokenMetal_40mm" localSheetId="7">'[4]Material'!$D$89</definedName>
    <definedName name="M_HandBrokenMetal_40mm" localSheetId="11">'[4]Material'!$D$89</definedName>
    <definedName name="M_HandBrokenMetal_40mm" localSheetId="1">'[4]Material'!$D$89</definedName>
    <definedName name="M_HandBrokenMetal_40mm" localSheetId="5">'[4]Material'!$D$89</definedName>
    <definedName name="M_HandBrokenMetal_40mm" localSheetId="3">'[4]Material'!$D$89</definedName>
    <definedName name="M_HandBrokenMetal_40mm" localSheetId="8">'[4]Material'!$D$89</definedName>
    <definedName name="M_HandBrokenMetal_40mm" localSheetId="6">'[4]Material'!$D$89</definedName>
    <definedName name="M_HandBrokenMetal_40mm" localSheetId="10">'[4]Material'!$D$89</definedName>
    <definedName name="M_HandBrokenMetal_40mm" localSheetId="0">'[4]Material'!$D$89</definedName>
    <definedName name="M_HandBrokenMetal_40mm" localSheetId="4">'[4]Material'!$D$89</definedName>
    <definedName name="M_HandBrokenMetal_40mm" localSheetId="2">'[4]Material'!$D$89</definedName>
    <definedName name="M_HandBrokenMetal_40mm">'[2]Material'!$D$89</definedName>
    <definedName name="M_InterlockingBlocks_60mm" localSheetId="9">'[4]Material'!$D$91</definedName>
    <definedName name="M_InterlockingBlocks_60mm" localSheetId="7">'[4]Material'!$D$91</definedName>
    <definedName name="M_InterlockingBlocks_60mm" localSheetId="11">'[4]Material'!$D$91</definedName>
    <definedName name="M_InterlockingBlocks_60mm" localSheetId="1">'[4]Material'!$D$91</definedName>
    <definedName name="M_InterlockingBlocks_60mm" localSheetId="5">'[4]Material'!$D$91</definedName>
    <definedName name="M_InterlockingBlocks_60mm" localSheetId="3">'[4]Material'!$D$91</definedName>
    <definedName name="M_InterlockingBlocks_60mm" localSheetId="8">'[4]Material'!$D$91</definedName>
    <definedName name="M_InterlockingBlocks_60mm" localSheetId="6">'[4]Material'!$D$91</definedName>
    <definedName name="M_InterlockingBlocks_60mm" localSheetId="10">'[4]Material'!$D$91</definedName>
    <definedName name="M_InterlockingBlocks_60mm" localSheetId="0">'[4]Material'!$D$91</definedName>
    <definedName name="M_InterlockingBlocks_60mm" localSheetId="4">'[4]Material'!$D$91</definedName>
    <definedName name="M_InterlockingBlocks_60mm" localSheetId="2">'[4]Material'!$D$91</definedName>
    <definedName name="M_InterlockingBlocks_60mm">'[2]Material'!$D$91</definedName>
    <definedName name="M_InterlockingBlocks_80mm" localSheetId="9">'[4]Material'!$D$92</definedName>
    <definedName name="M_InterlockingBlocks_80mm" localSheetId="7">'[4]Material'!$D$92</definedName>
    <definedName name="M_InterlockingBlocks_80mm" localSheetId="11">'[4]Material'!$D$92</definedName>
    <definedName name="M_InterlockingBlocks_80mm" localSheetId="1">'[4]Material'!$D$92</definedName>
    <definedName name="M_InterlockingBlocks_80mm" localSheetId="5">'[4]Material'!$D$92</definedName>
    <definedName name="M_InterlockingBlocks_80mm" localSheetId="3">'[4]Material'!$D$92</definedName>
    <definedName name="M_InterlockingBlocks_80mm" localSheetId="8">'[4]Material'!$D$92</definedName>
    <definedName name="M_InterlockingBlocks_80mm" localSheetId="6">'[4]Material'!$D$92</definedName>
    <definedName name="M_InterlockingBlocks_80mm" localSheetId="10">'[4]Material'!$D$92</definedName>
    <definedName name="M_InterlockingBlocks_80mm" localSheetId="0">'[4]Material'!$D$92</definedName>
    <definedName name="M_InterlockingBlocks_80mm" localSheetId="4">'[4]Material'!$D$92</definedName>
    <definedName name="M_InterlockingBlocks_80mm" localSheetId="2">'[4]Material'!$D$92</definedName>
    <definedName name="M_InterlockingBlocks_80mm">'[2]Material'!$D$92</definedName>
    <definedName name="M_JointFillerBoard" localSheetId="9">'[4]Material'!$D$93</definedName>
    <definedName name="M_JointFillerBoard" localSheetId="7">'[4]Material'!$D$93</definedName>
    <definedName name="M_JointFillerBoard" localSheetId="11">'[4]Material'!$D$93</definedName>
    <definedName name="M_JointFillerBoard" localSheetId="1">'[4]Material'!$D$93</definedName>
    <definedName name="M_JointFillerBoard" localSheetId="5">'[4]Material'!$D$93</definedName>
    <definedName name="M_JointFillerBoard" localSheetId="3">'[4]Material'!$D$93</definedName>
    <definedName name="M_JointFillerBoard" localSheetId="8">'[4]Material'!$D$93</definedName>
    <definedName name="M_JointFillerBoard" localSheetId="6">'[4]Material'!$D$93</definedName>
    <definedName name="M_JointFillerBoard" localSheetId="10">'[4]Material'!$D$93</definedName>
    <definedName name="M_JointFillerBoard" localSheetId="0">'[4]Material'!$D$93</definedName>
    <definedName name="M_JointFillerBoard" localSheetId="4">'[4]Material'!$D$93</definedName>
    <definedName name="M_JointFillerBoard" localSheetId="2">'[4]Material'!$D$93</definedName>
    <definedName name="M_JointFillerBoard">'[2]Material'!$D$93</definedName>
    <definedName name="M_JuteNetting_OpenWeave_25mm" localSheetId="9">'[4]Material'!$D$94</definedName>
    <definedName name="M_JuteNetting_OpenWeave_25mm" localSheetId="7">'[4]Material'!$D$94</definedName>
    <definedName name="M_JuteNetting_OpenWeave_25mm" localSheetId="11">'[4]Material'!$D$94</definedName>
    <definedName name="M_JuteNetting_OpenWeave_25mm" localSheetId="1">'[4]Material'!$D$94</definedName>
    <definedName name="M_JuteNetting_OpenWeave_25mm" localSheetId="5">'[4]Material'!$D$94</definedName>
    <definedName name="M_JuteNetting_OpenWeave_25mm" localSheetId="3">'[4]Material'!$D$94</definedName>
    <definedName name="M_JuteNetting_OpenWeave_25mm" localSheetId="8">'[4]Material'!$D$94</definedName>
    <definedName name="M_JuteNetting_OpenWeave_25mm" localSheetId="6">'[4]Material'!$D$94</definedName>
    <definedName name="M_JuteNetting_OpenWeave_25mm" localSheetId="10">'[4]Material'!$D$94</definedName>
    <definedName name="M_JuteNetting_OpenWeave_25mm" localSheetId="0">'[4]Material'!$D$94</definedName>
    <definedName name="M_JuteNetting_OpenWeave_25mm" localSheetId="4">'[4]Material'!$D$94</definedName>
    <definedName name="M_JuteNetting_OpenWeave_25mm" localSheetId="2">'[4]Material'!$D$94</definedName>
    <definedName name="M_JuteNetting_OpenWeave_25mm">'[2]Material'!$D$94</definedName>
    <definedName name="M_JuteRope_12mm" localSheetId="9">'[4]Material'!$D$95</definedName>
    <definedName name="M_JuteRope_12mm" localSheetId="7">'[4]Material'!$D$95</definedName>
    <definedName name="M_JuteRope_12mm" localSheetId="11">'[4]Material'!$D$95</definedName>
    <definedName name="M_JuteRope_12mm" localSheetId="1">'[4]Material'!$D$95</definedName>
    <definedName name="M_JuteRope_12mm" localSheetId="5">'[4]Material'!$D$95</definedName>
    <definedName name="M_JuteRope_12mm" localSheetId="3">'[4]Material'!$D$95</definedName>
    <definedName name="M_JuteRope_12mm" localSheetId="8">'[4]Material'!$D$95</definedName>
    <definedName name="M_JuteRope_12mm" localSheetId="6">'[4]Material'!$D$95</definedName>
    <definedName name="M_JuteRope_12mm" localSheetId="10">'[4]Material'!$D$95</definedName>
    <definedName name="M_JuteRope_12mm" localSheetId="0">'[4]Material'!$D$95</definedName>
    <definedName name="M_JuteRope_12mm" localSheetId="4">'[4]Material'!$D$95</definedName>
    <definedName name="M_JuteRope_12mm" localSheetId="2">'[4]Material'!$D$95</definedName>
    <definedName name="M_JuteRope_12mm">'[2]Material'!$D$95</definedName>
    <definedName name="M_KeyAggregatesPassing_224mm" localSheetId="9">'[4]Material'!$D$96</definedName>
    <definedName name="M_KeyAggregatesPassing_224mm" localSheetId="7">'[4]Material'!$D$96</definedName>
    <definedName name="M_KeyAggregatesPassing_224mm" localSheetId="11">'[4]Material'!$D$96</definedName>
    <definedName name="M_KeyAggregatesPassing_224mm" localSheetId="1">'[4]Material'!$D$96</definedName>
    <definedName name="M_KeyAggregatesPassing_224mm" localSheetId="5">'[4]Material'!$D$96</definedName>
    <definedName name="M_KeyAggregatesPassing_224mm" localSheetId="3">'[4]Material'!$D$96</definedName>
    <definedName name="M_KeyAggregatesPassing_224mm" localSheetId="8">'[4]Material'!$D$96</definedName>
    <definedName name="M_KeyAggregatesPassing_224mm" localSheetId="6">'[4]Material'!$D$96</definedName>
    <definedName name="M_KeyAggregatesPassing_224mm" localSheetId="10">'[4]Material'!$D$96</definedName>
    <definedName name="M_KeyAggregatesPassing_224mm" localSheetId="0">'[4]Material'!$D$96</definedName>
    <definedName name="M_KeyAggregatesPassing_224mm" localSheetId="4">'[4]Material'!$D$96</definedName>
    <definedName name="M_KeyAggregatesPassing_224mm" localSheetId="2">'[4]Material'!$D$96</definedName>
    <definedName name="M_KeyAggregatesPassing_224mm">'[2]Material'!$D$96</definedName>
    <definedName name="M_Lime" localSheetId="9">'[4]Material'!$D$97</definedName>
    <definedName name="M_Lime" localSheetId="7">'[4]Material'!$D$97</definedName>
    <definedName name="M_Lime" localSheetId="11">'[4]Material'!$D$97</definedName>
    <definedName name="M_Lime" localSheetId="1">'[4]Material'!$D$97</definedName>
    <definedName name="M_Lime" localSheetId="5">'[4]Material'!$D$97</definedName>
    <definedName name="M_Lime" localSheetId="3">'[4]Material'!$D$97</definedName>
    <definedName name="M_Lime" localSheetId="8">'[4]Material'!$D$97</definedName>
    <definedName name="M_Lime" localSheetId="6">'[4]Material'!$D$97</definedName>
    <definedName name="M_Lime" localSheetId="10">'[4]Material'!$D$97</definedName>
    <definedName name="M_Lime" localSheetId="0">'[4]Material'!$D$97</definedName>
    <definedName name="M_Lime" localSheetId="4">'[4]Material'!$D$97</definedName>
    <definedName name="M_Lime" localSheetId="2">'[4]Material'!$D$97</definedName>
    <definedName name="M_Lime">'[2]Material'!$D$97</definedName>
    <definedName name="M_LocalWoodPiles_1stClass" localSheetId="9">'[4]Material'!$D$99</definedName>
    <definedName name="M_LocalWoodPiles_1stClass" localSheetId="7">'[4]Material'!$D$99</definedName>
    <definedName name="M_LocalWoodPiles_1stClass" localSheetId="11">'[4]Material'!$D$99</definedName>
    <definedName name="M_LocalWoodPiles_1stClass" localSheetId="1">'[4]Material'!$D$99</definedName>
    <definedName name="M_LocalWoodPiles_1stClass" localSheetId="5">'[4]Material'!$D$99</definedName>
    <definedName name="M_LocalWoodPiles_1stClass" localSheetId="3">'[4]Material'!$D$99</definedName>
    <definedName name="M_LocalWoodPiles_1stClass" localSheetId="8">'[4]Material'!$D$99</definedName>
    <definedName name="M_LocalWoodPiles_1stClass" localSheetId="6">'[4]Material'!$D$99</definedName>
    <definedName name="M_LocalWoodPiles_1stClass" localSheetId="10">'[4]Material'!$D$99</definedName>
    <definedName name="M_LocalWoodPiles_1stClass" localSheetId="0">'[4]Material'!$D$99</definedName>
    <definedName name="M_LocalWoodPiles_1stClass" localSheetId="4">'[4]Material'!$D$99</definedName>
    <definedName name="M_LocalWoodPiles_1stClass" localSheetId="2">'[4]Material'!$D$99</definedName>
    <definedName name="M_LocalWoodPiles_1stClass">'[2]Material'!$D$99</definedName>
    <definedName name="M_LocalWoodPiles_1stClass_100_75mm" localSheetId="9">'[4]Material'!$D$100</definedName>
    <definedName name="M_LocalWoodPiles_1stClass_100_75mm" localSheetId="7">'[4]Material'!$D$100</definedName>
    <definedName name="M_LocalWoodPiles_1stClass_100_75mm" localSheetId="11">'[4]Material'!$D$100</definedName>
    <definedName name="M_LocalWoodPiles_1stClass_100_75mm" localSheetId="1">'[4]Material'!$D$100</definedName>
    <definedName name="M_LocalWoodPiles_1stClass_100_75mm" localSheetId="5">'[4]Material'!$D$100</definedName>
    <definedName name="M_LocalWoodPiles_1stClass_100_75mm" localSheetId="3">'[4]Material'!$D$100</definedName>
    <definedName name="M_LocalWoodPiles_1stClass_100_75mm" localSheetId="8">'[4]Material'!$D$100</definedName>
    <definedName name="M_LocalWoodPiles_1stClass_100_75mm" localSheetId="6">'[4]Material'!$D$100</definedName>
    <definedName name="M_LocalWoodPiles_1stClass_100_75mm" localSheetId="10">'[4]Material'!$D$100</definedName>
    <definedName name="M_LocalWoodPiles_1stClass_100_75mm" localSheetId="0">'[4]Material'!$D$100</definedName>
    <definedName name="M_LocalWoodPiles_1stClass_100_75mm" localSheetId="4">'[4]Material'!$D$100</definedName>
    <definedName name="M_LocalWoodPiles_1stClass_100_75mm" localSheetId="2">'[4]Material'!$D$100</definedName>
    <definedName name="M_LocalWoodPiles_1stClass_100_75mm">'[2]Material'!$D$100</definedName>
    <definedName name="M_LooseStone" localSheetId="9">'[4]Material'!$D$101</definedName>
    <definedName name="M_LooseStone" localSheetId="7">'[4]Material'!$D$101</definedName>
    <definedName name="M_LooseStone" localSheetId="11">'[4]Material'!$D$101</definedName>
    <definedName name="M_LooseStone" localSheetId="1">'[4]Material'!$D$101</definedName>
    <definedName name="M_LooseStone" localSheetId="5">'[4]Material'!$D$101</definedName>
    <definedName name="M_LooseStone" localSheetId="3">'[4]Material'!$D$101</definedName>
    <definedName name="M_LooseStone" localSheetId="8">'[4]Material'!$D$101</definedName>
    <definedName name="M_LooseStone" localSheetId="6">'[4]Material'!$D$101</definedName>
    <definedName name="M_LooseStone" localSheetId="10">'[4]Material'!$D$101</definedName>
    <definedName name="M_LooseStone" localSheetId="0">'[4]Material'!$D$101</definedName>
    <definedName name="M_LooseStone" localSheetId="4">'[4]Material'!$D$101</definedName>
    <definedName name="M_LooseStone" localSheetId="2">'[4]Material'!$D$101</definedName>
    <definedName name="M_LooseStone">'[2]Material'!$D$101</definedName>
    <definedName name="M_MS_Sheet_15mm" localSheetId="9">'[4]Material'!$D$105</definedName>
    <definedName name="M_MS_Sheet_15mm" localSheetId="7">'[4]Material'!$D$105</definedName>
    <definedName name="M_MS_Sheet_15mm" localSheetId="11">'[4]Material'!$D$105</definedName>
    <definedName name="M_MS_Sheet_15mm" localSheetId="1">'[4]Material'!$D$105</definedName>
    <definedName name="M_MS_Sheet_15mm" localSheetId="5">'[4]Material'!$D$105</definedName>
    <definedName name="M_MS_Sheet_15mm" localSheetId="3">'[4]Material'!$D$105</definedName>
    <definedName name="M_MS_Sheet_15mm" localSheetId="8">'[4]Material'!$D$105</definedName>
    <definedName name="M_MS_Sheet_15mm" localSheetId="6">'[4]Material'!$D$105</definedName>
    <definedName name="M_MS_Sheet_15mm" localSheetId="10">'[4]Material'!$D$105</definedName>
    <definedName name="M_MS_Sheet_15mm" localSheetId="0">'[4]Material'!$D$105</definedName>
    <definedName name="M_MS_Sheet_15mm" localSheetId="4">'[4]Material'!$D$105</definedName>
    <definedName name="M_MS_Sheet_15mm" localSheetId="2">'[4]Material'!$D$105</definedName>
    <definedName name="M_MS_Sheet_15mm">'[2]Material'!$D$105</definedName>
    <definedName name="M_MS_Sheet_2mm" localSheetId="9">'[4]Material'!$D$106</definedName>
    <definedName name="M_MS_Sheet_2mm" localSheetId="7">'[4]Material'!$D$106</definedName>
    <definedName name="M_MS_Sheet_2mm" localSheetId="11">'[4]Material'!$D$106</definedName>
    <definedName name="M_MS_Sheet_2mm" localSheetId="1">'[4]Material'!$D$106</definedName>
    <definedName name="M_MS_Sheet_2mm" localSheetId="5">'[4]Material'!$D$106</definedName>
    <definedName name="M_MS_Sheet_2mm" localSheetId="3">'[4]Material'!$D$106</definedName>
    <definedName name="M_MS_Sheet_2mm" localSheetId="8">'[4]Material'!$D$106</definedName>
    <definedName name="M_MS_Sheet_2mm" localSheetId="6">'[4]Material'!$D$106</definedName>
    <definedName name="M_MS_Sheet_2mm" localSheetId="10">'[4]Material'!$D$106</definedName>
    <definedName name="M_MS_Sheet_2mm" localSheetId="0">'[4]Material'!$D$106</definedName>
    <definedName name="M_MS_Sheet_2mm" localSheetId="4">'[4]Material'!$D$106</definedName>
    <definedName name="M_MS_Sheet_2mm" localSheetId="2">'[4]Material'!$D$106</definedName>
    <definedName name="M_MS_Sheet_2mm">'[2]Material'!$D$106</definedName>
    <definedName name="M_MSClamps" localSheetId="9">'[4]Material'!$D$102</definedName>
    <definedName name="M_MSClamps" localSheetId="7">'[4]Material'!$D$102</definedName>
    <definedName name="M_MSClamps" localSheetId="11">'[4]Material'!$D$102</definedName>
    <definedName name="M_MSClamps" localSheetId="1">'[4]Material'!$D$102</definedName>
    <definedName name="M_MSClamps" localSheetId="5">'[4]Material'!$D$102</definedName>
    <definedName name="M_MSClamps" localSheetId="3">'[4]Material'!$D$102</definedName>
    <definedName name="M_MSClamps" localSheetId="8">'[4]Material'!$D$102</definedName>
    <definedName name="M_MSClamps" localSheetId="6">'[4]Material'!$D$102</definedName>
    <definedName name="M_MSClamps" localSheetId="10">'[4]Material'!$D$102</definedName>
    <definedName name="M_MSClamps" localSheetId="0">'[4]Material'!$D$102</definedName>
    <definedName name="M_MSClamps" localSheetId="4">'[4]Material'!$D$102</definedName>
    <definedName name="M_MSClamps" localSheetId="2">'[4]Material'!$D$102</definedName>
    <definedName name="M_MSClamps">'[2]Material'!$D$102</definedName>
    <definedName name="M_MSFlat_StructuralSteel" localSheetId="9">'[4]Material'!$D$103</definedName>
    <definedName name="M_MSFlat_StructuralSteel" localSheetId="7">'[4]Material'!$D$103</definedName>
    <definedName name="M_MSFlat_StructuralSteel" localSheetId="11">'[4]Material'!$D$103</definedName>
    <definedName name="M_MSFlat_StructuralSteel" localSheetId="1">'[4]Material'!$D$103</definedName>
    <definedName name="M_MSFlat_StructuralSteel" localSheetId="5">'[4]Material'!$D$103</definedName>
    <definedName name="M_MSFlat_StructuralSteel" localSheetId="3">'[4]Material'!$D$103</definedName>
    <definedName name="M_MSFlat_StructuralSteel" localSheetId="8">'[4]Material'!$D$103</definedName>
    <definedName name="M_MSFlat_StructuralSteel" localSheetId="6">'[4]Material'!$D$103</definedName>
    <definedName name="M_MSFlat_StructuralSteel" localSheetId="10">'[4]Material'!$D$103</definedName>
    <definedName name="M_MSFlat_StructuralSteel" localSheetId="0">'[4]Material'!$D$103</definedName>
    <definedName name="M_MSFlat_StructuralSteel" localSheetId="4">'[4]Material'!$D$103</definedName>
    <definedName name="M_MSFlat_StructuralSteel" localSheetId="2">'[4]Material'!$D$103</definedName>
    <definedName name="M_MSFlat_StructuralSteel">'[2]Material'!$D$103</definedName>
    <definedName name="M_MSSheetTube_47_47mm_12_SWG" localSheetId="9">'[4]Material'!$D$104</definedName>
    <definedName name="M_MSSheetTube_47_47mm_12_SWG" localSheetId="7">'[4]Material'!$D$104</definedName>
    <definedName name="M_MSSheetTube_47_47mm_12_SWG" localSheetId="11">'[4]Material'!$D$104</definedName>
    <definedName name="M_MSSheetTube_47_47mm_12_SWG" localSheetId="1">'[4]Material'!$D$104</definedName>
    <definedName name="M_MSSheetTube_47_47mm_12_SWG" localSheetId="5">'[4]Material'!$D$104</definedName>
    <definedName name="M_MSSheetTube_47_47mm_12_SWG" localSheetId="3">'[4]Material'!$D$104</definedName>
    <definedName name="M_MSSheetTube_47_47mm_12_SWG" localSheetId="8">'[4]Material'!$D$104</definedName>
    <definedName name="M_MSSheetTube_47_47mm_12_SWG" localSheetId="6">'[4]Material'!$D$104</definedName>
    <definedName name="M_MSSheetTube_47_47mm_12_SWG" localSheetId="10">'[4]Material'!$D$104</definedName>
    <definedName name="M_MSSheetTube_47_47mm_12_SWG" localSheetId="0">'[4]Material'!$D$104</definedName>
    <definedName name="M_MSSheetTube_47_47mm_12_SWG" localSheetId="4">'[4]Material'!$D$104</definedName>
    <definedName name="M_MSSheetTube_47_47mm_12_SWG" localSheetId="2">'[4]Material'!$D$104</definedName>
    <definedName name="M_MSSheetTube_47_47mm_12_SWG">'[2]Material'!$D$104</definedName>
    <definedName name="M_Nuts_Bolts_Rivets" localSheetId="9">'[4]Material'!$D$107</definedName>
    <definedName name="M_Nuts_Bolts_Rivets" localSheetId="7">'[4]Material'!$D$107</definedName>
    <definedName name="M_Nuts_Bolts_Rivets" localSheetId="11">'[4]Material'!$D$107</definedName>
    <definedName name="M_Nuts_Bolts_Rivets" localSheetId="1">'[4]Material'!$D$107</definedName>
    <definedName name="M_Nuts_Bolts_Rivets" localSheetId="5">'[4]Material'!$D$107</definedName>
    <definedName name="M_Nuts_Bolts_Rivets" localSheetId="3">'[4]Material'!$D$107</definedName>
    <definedName name="M_Nuts_Bolts_Rivets" localSheetId="8">'[4]Material'!$D$107</definedName>
    <definedName name="M_Nuts_Bolts_Rivets" localSheetId="6">'[4]Material'!$D$107</definedName>
    <definedName name="M_Nuts_Bolts_Rivets" localSheetId="10">'[4]Material'!$D$107</definedName>
    <definedName name="M_Nuts_Bolts_Rivets" localSheetId="0">'[4]Material'!$D$107</definedName>
    <definedName name="M_Nuts_Bolts_Rivets" localSheetId="4">'[4]Material'!$D$107</definedName>
    <definedName name="M_Nuts_Bolts_Rivets" localSheetId="2">'[4]Material'!$D$107</definedName>
    <definedName name="M_Nuts_Bolts_Rivets">'[2]Material'!$D$107</definedName>
    <definedName name="M_Paint_SyntheticEnamel" localSheetId="9">'[4]Material'!$D$108</definedName>
    <definedName name="M_Paint_SyntheticEnamel" localSheetId="7">'[4]Material'!$D$108</definedName>
    <definedName name="M_Paint_SyntheticEnamel" localSheetId="11">'[4]Material'!$D$108</definedName>
    <definedName name="M_Paint_SyntheticEnamel" localSheetId="1">'[4]Material'!$D$108</definedName>
    <definedName name="M_Paint_SyntheticEnamel" localSheetId="5">'[4]Material'!$D$108</definedName>
    <definedName name="M_Paint_SyntheticEnamel" localSheetId="3">'[4]Material'!$D$108</definedName>
    <definedName name="M_Paint_SyntheticEnamel" localSheetId="8">'[4]Material'!$D$108</definedName>
    <definedName name="M_Paint_SyntheticEnamel" localSheetId="6">'[4]Material'!$D$108</definedName>
    <definedName name="M_Paint_SyntheticEnamel" localSheetId="10">'[4]Material'!$D$108</definedName>
    <definedName name="M_Paint_SyntheticEnamel" localSheetId="0">'[4]Material'!$D$108</definedName>
    <definedName name="M_Paint_SyntheticEnamel" localSheetId="4">'[4]Material'!$D$108</definedName>
    <definedName name="M_Paint_SyntheticEnamel" localSheetId="2">'[4]Material'!$D$108</definedName>
    <definedName name="M_Paint_SyntheticEnamel">'[2]Material'!$D$108</definedName>
    <definedName name="M_Plasticizer" localSheetId="9">'[4]Material'!$D$109</definedName>
    <definedName name="M_Plasticizer" localSheetId="7">'[4]Material'!$D$109</definedName>
    <definedName name="M_Plasticizer" localSheetId="11">'[4]Material'!$D$109</definedName>
    <definedName name="M_Plasticizer" localSheetId="1">'[4]Material'!$D$109</definedName>
    <definedName name="M_Plasticizer" localSheetId="5">'[4]Material'!$D$109</definedName>
    <definedName name="M_Plasticizer" localSheetId="3">'[4]Material'!$D$109</definedName>
    <definedName name="M_Plasticizer" localSheetId="8">'[4]Material'!$D$109</definedName>
    <definedName name="M_Plasticizer" localSheetId="6">'[4]Material'!$D$109</definedName>
    <definedName name="M_Plasticizer" localSheetId="10">'[4]Material'!$D$109</definedName>
    <definedName name="M_Plasticizer" localSheetId="0">'[4]Material'!$D$109</definedName>
    <definedName name="M_Plasticizer" localSheetId="4">'[4]Material'!$D$109</definedName>
    <definedName name="M_Plasticizer" localSheetId="2">'[4]Material'!$D$109</definedName>
    <definedName name="M_Plasticizer">'[2]Material'!$D$109</definedName>
    <definedName name="M_PolytheneSheet_125" localSheetId="9">'[4]Material'!$D$110</definedName>
    <definedName name="M_PolytheneSheet_125" localSheetId="7">'[4]Material'!$D$110</definedName>
    <definedName name="M_PolytheneSheet_125" localSheetId="11">'[4]Material'!$D$110</definedName>
    <definedName name="M_PolytheneSheet_125" localSheetId="1">'[4]Material'!$D$110</definedName>
    <definedName name="M_PolytheneSheet_125" localSheetId="5">'[4]Material'!$D$110</definedName>
    <definedName name="M_PolytheneSheet_125" localSheetId="3">'[4]Material'!$D$110</definedName>
    <definedName name="M_PolytheneSheet_125" localSheetId="8">'[4]Material'!$D$110</definedName>
    <definedName name="M_PolytheneSheet_125" localSheetId="6">'[4]Material'!$D$110</definedName>
    <definedName name="M_PolytheneSheet_125" localSheetId="10">'[4]Material'!$D$110</definedName>
    <definedName name="M_PolytheneSheet_125" localSheetId="0">'[4]Material'!$D$110</definedName>
    <definedName name="M_PolytheneSheet_125" localSheetId="4">'[4]Material'!$D$110</definedName>
    <definedName name="M_PolytheneSheet_125" localSheetId="2">'[4]Material'!$D$110</definedName>
    <definedName name="M_PolytheneSheet_125">'[2]Material'!$D$110</definedName>
    <definedName name="M_PolytheneSheething" localSheetId="9">'[4]Material'!$D$111</definedName>
    <definedName name="M_PolytheneSheething" localSheetId="7">'[4]Material'!$D$111</definedName>
    <definedName name="M_PolytheneSheething" localSheetId="11">'[4]Material'!$D$111</definedName>
    <definedName name="M_PolytheneSheething" localSheetId="1">'[4]Material'!$D$111</definedName>
    <definedName name="M_PolytheneSheething" localSheetId="5">'[4]Material'!$D$111</definedName>
    <definedName name="M_PolytheneSheething" localSheetId="3">'[4]Material'!$D$111</definedName>
    <definedName name="M_PolytheneSheething" localSheetId="8">'[4]Material'!$D$111</definedName>
    <definedName name="M_PolytheneSheething" localSheetId="6">'[4]Material'!$D$111</definedName>
    <definedName name="M_PolytheneSheething" localSheetId="10">'[4]Material'!$D$111</definedName>
    <definedName name="M_PolytheneSheething" localSheetId="0">'[4]Material'!$D$111</definedName>
    <definedName name="M_PolytheneSheething" localSheetId="4">'[4]Material'!$D$111</definedName>
    <definedName name="M_PolytheneSheething" localSheetId="2">'[4]Material'!$D$111</definedName>
    <definedName name="M_PolytheneSheething">'[2]Material'!$D$111</definedName>
    <definedName name="M_QuarriedStone_150_200mm" localSheetId="9">'[4]Material'!$D$112</definedName>
    <definedName name="M_QuarriedStone_150_200mm" localSheetId="7">'[4]Material'!$D$112</definedName>
    <definedName name="M_QuarriedStone_150_200mm" localSheetId="11">'[4]Material'!$D$112</definedName>
    <definedName name="M_QuarriedStone_150_200mm" localSheetId="1">'[4]Material'!$D$112</definedName>
    <definedName name="M_QuarriedStone_150_200mm" localSheetId="5">'[4]Material'!$D$112</definedName>
    <definedName name="M_QuarriedStone_150_200mm" localSheetId="3">'[4]Material'!$D$112</definedName>
    <definedName name="M_QuarriedStone_150_200mm" localSheetId="8">'[4]Material'!$D$112</definedName>
    <definedName name="M_QuarriedStone_150_200mm" localSheetId="6">'[4]Material'!$D$112</definedName>
    <definedName name="M_QuarriedStone_150_200mm" localSheetId="10">'[4]Material'!$D$112</definedName>
    <definedName name="M_QuarriedStone_150_200mm" localSheetId="0">'[4]Material'!$D$112</definedName>
    <definedName name="M_QuarriedStone_150_200mm" localSheetId="4">'[4]Material'!$D$112</definedName>
    <definedName name="M_QuarriedStone_150_200mm" localSheetId="2">'[4]Material'!$D$112</definedName>
    <definedName name="M_QuarriedStone_150_200mm">'[2]Material'!$D$112</definedName>
    <definedName name="M_RCCPipeNP3_1000mm" localSheetId="9">'[4]Material'!$D$114</definedName>
    <definedName name="M_RCCPipeNP3_1000mm" localSheetId="7">'[4]Material'!$D$114</definedName>
    <definedName name="M_RCCPipeNP3_1000mm" localSheetId="11">'[4]Material'!$D$114</definedName>
    <definedName name="M_RCCPipeNP3_1000mm" localSheetId="1">'[4]Material'!$D$114</definedName>
    <definedName name="M_RCCPipeNP3_1000mm" localSheetId="5">'[4]Material'!$D$114</definedName>
    <definedName name="M_RCCPipeNP3_1000mm" localSheetId="3">'[4]Material'!$D$114</definedName>
    <definedName name="M_RCCPipeNP3_1000mm" localSheetId="8">'[4]Material'!$D$114</definedName>
    <definedName name="M_RCCPipeNP3_1000mm" localSheetId="6">'[4]Material'!$D$114</definedName>
    <definedName name="M_RCCPipeNP3_1000mm" localSheetId="10">'[4]Material'!$D$114</definedName>
    <definedName name="M_RCCPipeNP3_1000mm" localSheetId="0">'[4]Material'!$D$114</definedName>
    <definedName name="M_RCCPipeNP3_1000mm" localSheetId="4">'[4]Material'!$D$114</definedName>
    <definedName name="M_RCCPipeNP3_1000mm" localSheetId="2">'[4]Material'!$D$114</definedName>
    <definedName name="M_RCCPipeNP3_1000mm">'[2]Material'!$D$114</definedName>
    <definedName name="M_RCCPipeNP3_1200mm" localSheetId="9">'[4]Material'!$D$113</definedName>
    <definedName name="M_RCCPipeNP3_1200mm" localSheetId="7">'[4]Material'!$D$113</definedName>
    <definedName name="M_RCCPipeNP3_1200mm" localSheetId="11">'[4]Material'!$D$113</definedName>
    <definedName name="M_RCCPipeNP3_1200mm" localSheetId="1">'[4]Material'!$D$113</definedName>
    <definedName name="M_RCCPipeNP3_1200mm" localSheetId="5">'[4]Material'!$D$113</definedName>
    <definedName name="M_RCCPipeNP3_1200mm" localSheetId="3">'[4]Material'!$D$113</definedName>
    <definedName name="M_RCCPipeNP3_1200mm" localSheetId="8">'[4]Material'!$D$113</definedName>
    <definedName name="M_RCCPipeNP3_1200mm" localSheetId="6">'[4]Material'!$D$113</definedName>
    <definedName name="M_RCCPipeNP3_1200mm" localSheetId="10">'[4]Material'!$D$113</definedName>
    <definedName name="M_RCCPipeNP3_1200mm" localSheetId="0">'[4]Material'!$D$113</definedName>
    <definedName name="M_RCCPipeNP3_1200mm" localSheetId="4">'[4]Material'!$D$113</definedName>
    <definedName name="M_RCCPipeNP3_1200mm" localSheetId="2">'[4]Material'!$D$113</definedName>
    <definedName name="M_RCCPipeNP3_1200mm">'[2]Material'!$D$113</definedName>
    <definedName name="M_RCCPipeNP3_500mm" localSheetId="9">'[4]Material'!$D$117</definedName>
    <definedName name="M_RCCPipeNP3_500mm" localSheetId="7">'[4]Material'!$D$117</definedName>
    <definedName name="M_RCCPipeNP3_500mm" localSheetId="11">'[4]Material'!$D$117</definedName>
    <definedName name="M_RCCPipeNP3_500mm" localSheetId="1">'[4]Material'!$D$117</definedName>
    <definedName name="M_RCCPipeNP3_500mm" localSheetId="5">'[4]Material'!$D$117</definedName>
    <definedName name="M_RCCPipeNP3_500mm" localSheetId="3">'[4]Material'!$D$117</definedName>
    <definedName name="M_RCCPipeNP3_500mm" localSheetId="8">'[4]Material'!$D$117</definedName>
    <definedName name="M_RCCPipeNP3_500mm" localSheetId="6">'[4]Material'!$D$117</definedName>
    <definedName name="M_RCCPipeNP3_500mm" localSheetId="10">'[4]Material'!$D$117</definedName>
    <definedName name="M_RCCPipeNP3_500mm" localSheetId="0">'[4]Material'!$D$117</definedName>
    <definedName name="M_RCCPipeNP3_500mm" localSheetId="4">'[4]Material'!$D$117</definedName>
    <definedName name="M_RCCPipeNP3_500mm" localSheetId="2">'[4]Material'!$D$117</definedName>
    <definedName name="M_RCCPipeNP3_500mm">'[2]Material'!$D$117</definedName>
    <definedName name="M_RCCPipeNP3_750mm" localSheetId="9">'[4]Material'!$D$115</definedName>
    <definedName name="M_RCCPipeNP3_750mm" localSheetId="7">'[4]Material'!$D$115</definedName>
    <definedName name="M_RCCPipeNP3_750mm" localSheetId="11">'[4]Material'!$D$115</definedName>
    <definedName name="M_RCCPipeNP3_750mm" localSheetId="1">'[4]Material'!$D$115</definedName>
    <definedName name="M_RCCPipeNP3_750mm" localSheetId="5">'[4]Material'!$D$115</definedName>
    <definedName name="M_RCCPipeNP3_750mm" localSheetId="3">'[4]Material'!$D$115</definedName>
    <definedName name="M_RCCPipeNP3_750mm" localSheetId="8">'[4]Material'!$D$115</definedName>
    <definedName name="M_RCCPipeNP3_750mm" localSheetId="6">'[4]Material'!$D$115</definedName>
    <definedName name="M_RCCPipeNP3_750mm" localSheetId="10">'[4]Material'!$D$115</definedName>
    <definedName name="M_RCCPipeNP3_750mm" localSheetId="0">'[4]Material'!$D$115</definedName>
    <definedName name="M_RCCPipeNP3_750mm" localSheetId="4">'[4]Material'!$D$115</definedName>
    <definedName name="M_RCCPipeNP3_750mm" localSheetId="2">'[4]Material'!$D$115</definedName>
    <definedName name="M_RCCPipeNP3_750mm">'[2]Material'!$D$115</definedName>
    <definedName name="M_RCCPipeNP4_1000mm" localSheetId="9">'[4]Material'!$D$119</definedName>
    <definedName name="M_RCCPipeNP4_1000mm" localSheetId="7">'[4]Material'!$D$119</definedName>
    <definedName name="M_RCCPipeNP4_1000mm" localSheetId="11">'[4]Material'!$D$119</definedName>
    <definedName name="M_RCCPipeNP4_1000mm" localSheetId="1">'[4]Material'!$D$119</definedName>
    <definedName name="M_RCCPipeNP4_1000mm" localSheetId="5">'[4]Material'!$D$119</definedName>
    <definedName name="M_RCCPipeNP4_1000mm" localSheetId="3">'[4]Material'!$D$119</definedName>
    <definedName name="M_RCCPipeNP4_1000mm" localSheetId="8">'[4]Material'!$D$119</definedName>
    <definedName name="M_RCCPipeNP4_1000mm" localSheetId="6">'[4]Material'!$D$119</definedName>
    <definedName name="M_RCCPipeNP4_1000mm" localSheetId="10">'[4]Material'!$D$119</definedName>
    <definedName name="M_RCCPipeNP4_1000mm" localSheetId="0">'[4]Material'!$D$119</definedName>
    <definedName name="M_RCCPipeNP4_1000mm" localSheetId="4">'[4]Material'!$D$119</definedName>
    <definedName name="M_RCCPipeNP4_1000mm" localSheetId="2">'[4]Material'!$D$119</definedName>
    <definedName name="M_RCCPipeNP4_1000mm">'[2]Material'!$D$119</definedName>
    <definedName name="M_RCCPipeNP4_1200mm" localSheetId="9">'[4]Material'!$D$118</definedName>
    <definedName name="M_RCCPipeNP4_1200mm" localSheetId="7">'[4]Material'!$D$118</definedName>
    <definedName name="M_RCCPipeNP4_1200mm" localSheetId="11">'[4]Material'!$D$118</definedName>
    <definedName name="M_RCCPipeNP4_1200mm" localSheetId="1">'[4]Material'!$D$118</definedName>
    <definedName name="M_RCCPipeNP4_1200mm" localSheetId="5">'[4]Material'!$D$118</definedName>
    <definedName name="M_RCCPipeNP4_1200mm" localSheetId="3">'[4]Material'!$D$118</definedName>
    <definedName name="M_RCCPipeNP4_1200mm" localSheetId="8">'[4]Material'!$D$118</definedName>
    <definedName name="M_RCCPipeNP4_1200mm" localSheetId="6">'[4]Material'!$D$118</definedName>
    <definedName name="M_RCCPipeNP4_1200mm" localSheetId="10">'[4]Material'!$D$118</definedName>
    <definedName name="M_RCCPipeNP4_1200mm" localSheetId="0">'[4]Material'!$D$118</definedName>
    <definedName name="M_RCCPipeNP4_1200mm" localSheetId="4">'[4]Material'!$D$118</definedName>
    <definedName name="M_RCCPipeNP4_1200mm" localSheetId="2">'[4]Material'!$D$118</definedName>
    <definedName name="M_RCCPipeNP4_1200mm">'[2]Material'!$D$118</definedName>
    <definedName name="M_RCCPipeNP4_500mm" localSheetId="9">'[4]Material'!$D$122</definedName>
    <definedName name="M_RCCPipeNP4_500mm" localSheetId="7">'[4]Material'!$D$122</definedName>
    <definedName name="M_RCCPipeNP4_500mm" localSheetId="11">'[4]Material'!$D$122</definedName>
    <definedName name="M_RCCPipeNP4_500mm" localSheetId="1">'[4]Material'!$D$122</definedName>
    <definedName name="M_RCCPipeNP4_500mm" localSheetId="5">'[4]Material'!$D$122</definedName>
    <definedName name="M_RCCPipeNP4_500mm" localSheetId="3">'[4]Material'!$D$122</definedName>
    <definedName name="M_RCCPipeNP4_500mm" localSheetId="8">'[4]Material'!$D$122</definedName>
    <definedName name="M_RCCPipeNP4_500mm" localSheetId="6">'[4]Material'!$D$122</definedName>
    <definedName name="M_RCCPipeNP4_500mm" localSheetId="10">'[4]Material'!$D$122</definedName>
    <definedName name="M_RCCPipeNP4_500mm" localSheetId="0">'[4]Material'!$D$122</definedName>
    <definedName name="M_RCCPipeNP4_500mm" localSheetId="4">'[4]Material'!$D$122</definedName>
    <definedName name="M_RCCPipeNP4_500mm" localSheetId="2">'[4]Material'!$D$122</definedName>
    <definedName name="M_RCCPipeNP4_500mm">'[2]Material'!$D$122</definedName>
    <definedName name="M_RCCPipeNP4_750mm" localSheetId="9">'[4]Material'!$D$120</definedName>
    <definedName name="M_RCCPipeNP4_750mm" localSheetId="7">'[4]Material'!$D$120</definedName>
    <definedName name="M_RCCPipeNP4_750mm" localSheetId="11">'[4]Material'!$D$120</definedName>
    <definedName name="M_RCCPipeNP4_750mm" localSheetId="1">'[4]Material'!$D$120</definedName>
    <definedName name="M_RCCPipeNP4_750mm" localSheetId="5">'[4]Material'!$D$120</definedName>
    <definedName name="M_RCCPipeNP4_750mm" localSheetId="3">'[4]Material'!$D$120</definedName>
    <definedName name="M_RCCPipeNP4_750mm" localSheetId="8">'[4]Material'!$D$120</definedName>
    <definedName name="M_RCCPipeNP4_750mm" localSheetId="6">'[4]Material'!$D$120</definedName>
    <definedName name="M_RCCPipeNP4_750mm" localSheetId="10">'[4]Material'!$D$120</definedName>
    <definedName name="M_RCCPipeNP4_750mm" localSheetId="0">'[4]Material'!$D$120</definedName>
    <definedName name="M_RCCPipeNP4_750mm" localSheetId="4">'[4]Material'!$D$120</definedName>
    <definedName name="M_RCCPipeNP4_750mm" localSheetId="2">'[4]Material'!$D$120</definedName>
    <definedName name="M_RCCPipeNP4_750mm">'[2]Material'!$D$120</definedName>
    <definedName name="M_RedOxidePrimer" localSheetId="9">'[4]Material'!$D$123</definedName>
    <definedName name="M_RedOxidePrimer" localSheetId="7">'[4]Material'!$D$123</definedName>
    <definedName name="M_RedOxidePrimer" localSheetId="11">'[4]Material'!$D$123</definedName>
    <definedName name="M_RedOxidePrimer" localSheetId="1">'[4]Material'!$D$123</definedName>
    <definedName name="M_RedOxidePrimer" localSheetId="5">'[4]Material'!$D$123</definedName>
    <definedName name="M_RedOxidePrimer" localSheetId="3">'[4]Material'!$D$123</definedName>
    <definedName name="M_RedOxidePrimer" localSheetId="8">'[4]Material'!$D$123</definedName>
    <definedName name="M_RedOxidePrimer" localSheetId="6">'[4]Material'!$D$123</definedName>
    <definedName name="M_RedOxidePrimer" localSheetId="10">'[4]Material'!$D$123</definedName>
    <definedName name="M_RedOxidePrimer" localSheetId="0">'[4]Material'!$D$123</definedName>
    <definedName name="M_RedOxidePrimer" localSheetId="4">'[4]Material'!$D$123</definedName>
    <definedName name="M_RedOxidePrimer" localSheetId="2">'[4]Material'!$D$123</definedName>
    <definedName name="M_RedOxidePrimer">'[2]Material'!$D$123</definedName>
    <definedName name="M_RoadMarkingPaint" localSheetId="9">'[4]Material'!$D$124</definedName>
    <definedName name="M_RoadMarkingPaint" localSheetId="7">'[4]Material'!$D$124</definedName>
    <definedName name="M_RoadMarkingPaint" localSheetId="11">'[4]Material'!$D$124</definedName>
    <definedName name="M_RoadMarkingPaint" localSheetId="1">'[4]Material'!$D$124</definedName>
    <definedName name="M_RoadMarkingPaint" localSheetId="5">'[4]Material'!$D$124</definedName>
    <definedName name="M_RoadMarkingPaint" localSheetId="3">'[4]Material'!$D$124</definedName>
    <definedName name="M_RoadMarkingPaint" localSheetId="8">'[4]Material'!$D$124</definedName>
    <definedName name="M_RoadMarkingPaint" localSheetId="6">'[4]Material'!$D$124</definedName>
    <definedName name="M_RoadMarkingPaint" localSheetId="10">'[4]Material'!$D$124</definedName>
    <definedName name="M_RoadMarkingPaint" localSheetId="0">'[4]Material'!$D$124</definedName>
    <definedName name="M_RoadMarkingPaint" localSheetId="4">'[4]Material'!$D$124</definedName>
    <definedName name="M_RoadMarkingPaint" localSheetId="2">'[4]Material'!$D$124</definedName>
    <definedName name="M_RoadMarkingPaint">'[2]Material'!$D$124</definedName>
    <definedName name="M_Sand_Coarse" localSheetId="9">'[4]Material'!$D$125</definedName>
    <definedName name="M_Sand_Coarse" localSheetId="7">'[4]Material'!$D$125</definedName>
    <definedName name="M_Sand_Coarse" localSheetId="11">'[4]Material'!$D$125</definedName>
    <definedName name="M_Sand_Coarse" localSheetId="1">'[4]Material'!$D$125</definedName>
    <definedName name="M_Sand_Coarse" localSheetId="5">'[4]Material'!$D$125</definedName>
    <definedName name="M_Sand_Coarse" localSheetId="3">'[4]Material'!$D$125</definedName>
    <definedName name="M_Sand_Coarse" localSheetId="8">'[4]Material'!$D$125</definedName>
    <definedName name="M_Sand_Coarse" localSheetId="6">'[4]Material'!$D$125</definedName>
    <definedName name="M_Sand_Coarse" localSheetId="10">'[4]Material'!$D$125</definedName>
    <definedName name="M_Sand_Coarse" localSheetId="0">'[4]Material'!$D$125</definedName>
    <definedName name="M_Sand_Coarse" localSheetId="4">'[4]Material'!$D$125</definedName>
    <definedName name="M_Sand_Coarse" localSheetId="2">'[4]Material'!$D$125</definedName>
    <definedName name="M_Sand_Coarse">'[2]Material'!$D$125</definedName>
    <definedName name="M_Sand_Fine" localSheetId="9">'[4]Material'!$D$126</definedName>
    <definedName name="M_Sand_Fine" localSheetId="7">'[4]Material'!$D$126</definedName>
    <definedName name="M_Sand_Fine" localSheetId="11">'[4]Material'!$D$126</definedName>
    <definedName name="M_Sand_Fine" localSheetId="1">'[4]Material'!$D$126</definedName>
    <definedName name="M_Sand_Fine" localSheetId="5">'[4]Material'!$D$126</definedName>
    <definedName name="M_Sand_Fine" localSheetId="3">'[4]Material'!$D$126</definedName>
    <definedName name="M_Sand_Fine" localSheetId="8">'[4]Material'!$D$126</definedName>
    <definedName name="M_Sand_Fine" localSheetId="6">'[4]Material'!$D$126</definedName>
    <definedName name="M_Sand_Fine" localSheetId="10">'[4]Material'!$D$126</definedName>
    <definedName name="M_Sand_Fine" localSheetId="0">'[4]Material'!$D$126</definedName>
    <definedName name="M_Sand_Fine" localSheetId="4">'[4]Material'!$D$126</definedName>
    <definedName name="M_Sand_Fine" localSheetId="2">'[4]Material'!$D$126</definedName>
    <definedName name="M_Sand_Fine">'[2]Material'!$D$126</definedName>
    <definedName name="M_Seeds" localSheetId="9">'[4]Material'!$D$127</definedName>
    <definedName name="M_Seeds" localSheetId="7">'[4]Material'!$D$127</definedName>
    <definedName name="M_Seeds" localSheetId="11">'[4]Material'!$D$127</definedName>
    <definedName name="M_Seeds" localSheetId="1">'[4]Material'!$D$127</definedName>
    <definedName name="M_Seeds" localSheetId="5">'[4]Material'!$D$127</definedName>
    <definedName name="M_Seeds" localSheetId="3">'[4]Material'!$D$127</definedName>
    <definedName name="M_Seeds" localSheetId="8">'[4]Material'!$D$127</definedName>
    <definedName name="M_Seeds" localSheetId="6">'[4]Material'!$D$127</definedName>
    <definedName name="M_Seeds" localSheetId="10">'[4]Material'!$D$127</definedName>
    <definedName name="M_Seeds" localSheetId="0">'[4]Material'!$D$127</definedName>
    <definedName name="M_Seeds" localSheetId="4">'[4]Material'!$D$127</definedName>
    <definedName name="M_Seeds" localSheetId="2">'[4]Material'!$D$127</definedName>
    <definedName name="M_Seeds">'[2]Material'!$D$127</definedName>
    <definedName name="M_SteelPipe_500mm" localSheetId="9">'[4]Material'!$D$128</definedName>
    <definedName name="M_SteelPipe_500mm" localSheetId="7">'[4]Material'!$D$128</definedName>
    <definedName name="M_SteelPipe_500mm" localSheetId="11">'[4]Material'!$D$128</definedName>
    <definedName name="M_SteelPipe_500mm" localSheetId="1">'[4]Material'!$D$128</definedName>
    <definedName name="M_SteelPipe_500mm" localSheetId="5">'[4]Material'!$D$128</definedName>
    <definedName name="M_SteelPipe_500mm" localSheetId="3">'[4]Material'!$D$128</definedName>
    <definedName name="M_SteelPipe_500mm" localSheetId="8">'[4]Material'!$D$128</definedName>
    <definedName name="M_SteelPipe_500mm" localSheetId="6">'[4]Material'!$D$128</definedName>
    <definedName name="M_SteelPipe_500mm" localSheetId="10">'[4]Material'!$D$128</definedName>
    <definedName name="M_SteelPipe_500mm" localSheetId="0">'[4]Material'!$D$128</definedName>
    <definedName name="M_SteelPipe_500mm" localSheetId="4">'[4]Material'!$D$128</definedName>
    <definedName name="M_SteelPipe_500mm" localSheetId="2">'[4]Material'!$D$128</definedName>
    <definedName name="M_SteelPipe_500mm">'[2]Material'!$D$128</definedName>
    <definedName name="M_SteelReinforcement_HYSDBars" localSheetId="9">'[4]Material'!$D$129</definedName>
    <definedName name="M_SteelReinforcement_HYSDBars" localSheetId="7">'[4]Material'!$D$129</definedName>
    <definedName name="M_SteelReinforcement_HYSDBars" localSheetId="11">'[4]Material'!$D$129</definedName>
    <definedName name="M_SteelReinforcement_HYSDBars" localSheetId="1">'[4]Material'!$D$129</definedName>
    <definedName name="M_SteelReinforcement_HYSDBars" localSheetId="5">'[4]Material'!$D$129</definedName>
    <definedName name="M_SteelReinforcement_HYSDBars" localSheetId="3">'[4]Material'!$D$129</definedName>
    <definedName name="M_SteelReinforcement_HYSDBars" localSheetId="8">'[4]Material'!$D$129</definedName>
    <definedName name="M_SteelReinforcement_HYSDBars" localSheetId="6">'[4]Material'!$D$129</definedName>
    <definedName name="M_SteelReinforcement_HYSDBars" localSheetId="10">'[4]Material'!$D$129</definedName>
    <definedName name="M_SteelReinforcement_HYSDBars" localSheetId="0">'[4]Material'!$D$129</definedName>
    <definedName name="M_SteelReinforcement_HYSDBars" localSheetId="4">'[4]Material'!$D$129</definedName>
    <definedName name="M_SteelReinforcement_HYSDBars" localSheetId="2">'[4]Material'!$D$129</definedName>
    <definedName name="M_SteelReinforcement_HYSDBars">'[2]Material'!$D$129</definedName>
    <definedName name="M_SteelReinforcement_MSRoundBars" localSheetId="9">'[4]Material'!$D$130</definedName>
    <definedName name="M_SteelReinforcement_MSRoundBars" localSheetId="7">'[4]Material'!$D$130</definedName>
    <definedName name="M_SteelReinforcement_MSRoundBars" localSheetId="11">'[4]Material'!$D$130</definedName>
    <definedName name="M_SteelReinforcement_MSRoundBars" localSheetId="1">'[4]Material'!$D$130</definedName>
    <definedName name="M_SteelReinforcement_MSRoundBars" localSheetId="5">'[4]Material'!$D$130</definedName>
    <definedName name="M_SteelReinforcement_MSRoundBars" localSheetId="3">'[4]Material'!$D$130</definedName>
    <definedName name="M_SteelReinforcement_MSRoundBars" localSheetId="8">'[4]Material'!$D$130</definedName>
    <definedName name="M_SteelReinforcement_MSRoundBars" localSheetId="6">'[4]Material'!$D$130</definedName>
    <definedName name="M_SteelReinforcement_MSRoundBars" localSheetId="10">'[4]Material'!$D$130</definedName>
    <definedName name="M_SteelReinforcement_MSRoundBars" localSheetId="0">'[4]Material'!$D$130</definedName>
    <definedName name="M_SteelReinforcement_MSRoundBars" localSheetId="4">'[4]Material'!$D$130</definedName>
    <definedName name="M_SteelReinforcement_MSRoundBars" localSheetId="2">'[4]Material'!$D$130</definedName>
    <definedName name="M_SteelReinforcement_MSRoundBars">'[2]Material'!$D$130</definedName>
    <definedName name="M_SteelReinforcement_TMTBars" localSheetId="9">'[4]Material'!$D$131</definedName>
    <definedName name="M_SteelReinforcement_TMTBars" localSheetId="7">'[4]Material'!$D$131</definedName>
    <definedName name="M_SteelReinforcement_TMTBars" localSheetId="11">'[4]Material'!$D$131</definedName>
    <definedName name="M_SteelReinforcement_TMTBars" localSheetId="1">'[4]Material'!$D$131</definedName>
    <definedName name="M_SteelReinforcement_TMTBars" localSheetId="5">'[4]Material'!$D$131</definedName>
    <definedName name="M_SteelReinforcement_TMTBars" localSheetId="3">'[4]Material'!$D$131</definedName>
    <definedName name="M_SteelReinforcement_TMTBars" localSheetId="8">'[4]Material'!$D$131</definedName>
    <definedName name="M_SteelReinforcement_TMTBars" localSheetId="6">'[4]Material'!$D$131</definedName>
    <definedName name="M_SteelReinforcement_TMTBars" localSheetId="10">'[4]Material'!$D$131</definedName>
    <definedName name="M_SteelReinforcement_TMTBars" localSheetId="0">'[4]Material'!$D$131</definedName>
    <definedName name="M_SteelReinforcement_TMTBars" localSheetId="4">'[4]Material'!$D$131</definedName>
    <definedName name="M_SteelReinforcement_TMTBars" localSheetId="2">'[4]Material'!$D$131</definedName>
    <definedName name="M_SteelReinforcement_TMTBars">'[2]Material'!$D$131</definedName>
    <definedName name="M_StoneBoulder_150mm_below" localSheetId="9">'[4]Material'!$D$132</definedName>
    <definedName name="M_StoneBoulder_150mm_below" localSheetId="7">'[4]Material'!$D$132</definedName>
    <definedName name="M_StoneBoulder_150mm_below" localSheetId="11">'[4]Material'!$D$132</definedName>
    <definedName name="M_StoneBoulder_150mm_below" localSheetId="1">'[4]Material'!$D$132</definedName>
    <definedName name="M_StoneBoulder_150mm_below" localSheetId="5">'[4]Material'!$D$132</definedName>
    <definedName name="M_StoneBoulder_150mm_below" localSheetId="3">'[4]Material'!$D$132</definedName>
    <definedName name="M_StoneBoulder_150mm_below" localSheetId="8">'[4]Material'!$D$132</definedName>
    <definedName name="M_StoneBoulder_150mm_below" localSheetId="6">'[4]Material'!$D$132</definedName>
    <definedName name="M_StoneBoulder_150mm_below" localSheetId="10">'[4]Material'!$D$132</definedName>
    <definedName name="M_StoneBoulder_150mm_below" localSheetId="0">'[4]Material'!$D$132</definedName>
    <definedName name="M_StoneBoulder_150mm_below" localSheetId="4">'[4]Material'!$D$132</definedName>
    <definedName name="M_StoneBoulder_150mm_below" localSheetId="2">'[4]Material'!$D$132</definedName>
    <definedName name="M_StoneBoulder_150mm_below">'[2]Material'!$D$132</definedName>
    <definedName name="M_StoneChips_12mm" localSheetId="9">'[4]Material'!$D$133</definedName>
    <definedName name="M_StoneChips_12mm" localSheetId="7">'[4]Material'!$D$133</definedName>
    <definedName name="M_StoneChips_12mm" localSheetId="11">'[4]Material'!$D$133</definedName>
    <definedName name="M_StoneChips_12mm" localSheetId="1">'[4]Material'!$D$133</definedName>
    <definedName name="M_StoneChips_12mm" localSheetId="5">'[4]Material'!$D$133</definedName>
    <definedName name="M_StoneChips_12mm" localSheetId="3">'[4]Material'!$D$133</definedName>
    <definedName name="M_StoneChips_12mm" localSheetId="8">'[4]Material'!$D$133</definedName>
    <definedName name="M_StoneChips_12mm" localSheetId="6">'[4]Material'!$D$133</definedName>
    <definedName name="M_StoneChips_12mm" localSheetId="10">'[4]Material'!$D$133</definedName>
    <definedName name="M_StoneChips_12mm" localSheetId="0">'[4]Material'!$D$133</definedName>
    <definedName name="M_StoneChips_12mm" localSheetId="4">'[4]Material'!$D$133</definedName>
    <definedName name="M_StoneChips_12mm" localSheetId="2">'[4]Material'!$D$133</definedName>
    <definedName name="M_StoneChips_12mm">'[2]Material'!$D$133</definedName>
    <definedName name="M_StoneCrushedAggregate_112_009mm" localSheetId="9">'[4]Material'!$D$135</definedName>
    <definedName name="M_StoneCrushedAggregate_112_009mm" localSheetId="7">'[4]Material'!$D$135</definedName>
    <definedName name="M_StoneCrushedAggregate_112_009mm" localSheetId="11">'[4]Material'!$D$135</definedName>
    <definedName name="M_StoneCrushedAggregate_112_009mm" localSheetId="1">'[4]Material'!$D$135</definedName>
    <definedName name="M_StoneCrushedAggregate_112_009mm" localSheetId="5">'[4]Material'!$D$135</definedName>
    <definedName name="M_StoneCrushedAggregate_112_009mm" localSheetId="3">'[4]Material'!$D$135</definedName>
    <definedName name="M_StoneCrushedAggregate_112_009mm" localSheetId="8">'[4]Material'!$D$135</definedName>
    <definedName name="M_StoneCrushedAggregate_112_009mm" localSheetId="6">'[4]Material'!$D$135</definedName>
    <definedName name="M_StoneCrushedAggregate_112_009mm" localSheetId="10">'[4]Material'!$D$135</definedName>
    <definedName name="M_StoneCrushedAggregate_112_009mm" localSheetId="0">'[4]Material'!$D$135</definedName>
    <definedName name="M_StoneCrushedAggregate_112_009mm" localSheetId="4">'[4]Material'!$D$135</definedName>
    <definedName name="M_StoneCrushedAggregate_112_009mm" localSheetId="2">'[4]Material'!$D$135</definedName>
    <definedName name="M_StoneCrushedAggregate_112_009mm">'[2]Material'!$D$135</definedName>
    <definedName name="M_StoneForCoarseRubbleMasonry_1stSort" localSheetId="9">'[4]Material'!$D$136</definedName>
    <definedName name="M_StoneForCoarseRubbleMasonry_1stSort" localSheetId="7">'[4]Material'!$D$136</definedName>
    <definedName name="M_StoneForCoarseRubbleMasonry_1stSort" localSheetId="11">'[4]Material'!$D$136</definedName>
    <definedName name="M_StoneForCoarseRubbleMasonry_1stSort" localSheetId="1">'[4]Material'!$D$136</definedName>
    <definedName name="M_StoneForCoarseRubbleMasonry_1stSort" localSheetId="5">'[4]Material'!$D$136</definedName>
    <definedName name="M_StoneForCoarseRubbleMasonry_1stSort" localSheetId="3">'[4]Material'!$D$136</definedName>
    <definedName name="M_StoneForCoarseRubbleMasonry_1stSort" localSheetId="8">'[4]Material'!$D$136</definedName>
    <definedName name="M_StoneForCoarseRubbleMasonry_1stSort" localSheetId="6">'[4]Material'!$D$136</definedName>
    <definedName name="M_StoneForCoarseRubbleMasonry_1stSort" localSheetId="10">'[4]Material'!$D$136</definedName>
    <definedName name="M_StoneForCoarseRubbleMasonry_1stSort" localSheetId="0">'[4]Material'!$D$136</definedName>
    <definedName name="M_StoneForCoarseRubbleMasonry_1stSort" localSheetId="4">'[4]Material'!$D$136</definedName>
    <definedName name="M_StoneForCoarseRubbleMasonry_1stSort" localSheetId="2">'[4]Material'!$D$136</definedName>
    <definedName name="M_StoneForCoarseRubbleMasonry_1stSort">'[2]Material'!$D$136</definedName>
    <definedName name="M_StoneForCoarseRubbleMasonry_2ndSort" localSheetId="9">'[4]Material'!$D$137</definedName>
    <definedName name="M_StoneForCoarseRubbleMasonry_2ndSort" localSheetId="7">'[4]Material'!$D$137</definedName>
    <definedName name="M_StoneForCoarseRubbleMasonry_2ndSort" localSheetId="11">'[4]Material'!$D$137</definedName>
    <definedName name="M_StoneForCoarseRubbleMasonry_2ndSort" localSheetId="1">'[4]Material'!$D$137</definedName>
    <definedName name="M_StoneForCoarseRubbleMasonry_2ndSort" localSheetId="5">'[4]Material'!$D$137</definedName>
    <definedName name="M_StoneForCoarseRubbleMasonry_2ndSort" localSheetId="3">'[4]Material'!$D$137</definedName>
    <definedName name="M_StoneForCoarseRubbleMasonry_2ndSort" localSheetId="8">'[4]Material'!$D$137</definedName>
    <definedName name="M_StoneForCoarseRubbleMasonry_2ndSort" localSheetId="6">'[4]Material'!$D$137</definedName>
    <definedName name="M_StoneForCoarseRubbleMasonry_2ndSort" localSheetId="10">'[4]Material'!$D$137</definedName>
    <definedName name="M_StoneForCoarseRubbleMasonry_2ndSort" localSheetId="0">'[4]Material'!$D$137</definedName>
    <definedName name="M_StoneForCoarseRubbleMasonry_2ndSort" localSheetId="4">'[4]Material'!$D$137</definedName>
    <definedName name="M_StoneForCoarseRubbleMasonry_2ndSort" localSheetId="2">'[4]Material'!$D$137</definedName>
    <definedName name="M_StoneForCoarseRubbleMasonry_2ndSort">'[2]Material'!$D$137</definedName>
    <definedName name="M_StoneForRandomRubbleMasonry" localSheetId="9">'[4]Material'!$D$138</definedName>
    <definedName name="M_StoneForRandomRubbleMasonry" localSheetId="7">'[4]Material'!$D$138</definedName>
    <definedName name="M_StoneForRandomRubbleMasonry" localSheetId="11">'[4]Material'!$D$138</definedName>
    <definedName name="M_StoneForRandomRubbleMasonry" localSheetId="1">'[4]Material'!$D$138</definedName>
    <definedName name="M_StoneForRandomRubbleMasonry" localSheetId="5">'[4]Material'!$D$138</definedName>
    <definedName name="M_StoneForRandomRubbleMasonry" localSheetId="3">'[4]Material'!$D$138</definedName>
    <definedName name="M_StoneForRandomRubbleMasonry" localSheetId="8">'[4]Material'!$D$138</definedName>
    <definedName name="M_StoneForRandomRubbleMasonry" localSheetId="6">'[4]Material'!$D$138</definedName>
    <definedName name="M_StoneForRandomRubbleMasonry" localSheetId="10">'[4]Material'!$D$138</definedName>
    <definedName name="M_StoneForRandomRubbleMasonry" localSheetId="0">'[4]Material'!$D$138</definedName>
    <definedName name="M_StoneForRandomRubbleMasonry" localSheetId="4">'[4]Material'!$D$138</definedName>
    <definedName name="M_StoneForRandomRubbleMasonry" localSheetId="2">'[4]Material'!$D$138</definedName>
    <definedName name="M_StoneForRandomRubbleMasonry">'[2]Material'!$D$138</definedName>
    <definedName name="M_StoneForStoneSetPavement" localSheetId="9">'[4]Material'!$D$139</definedName>
    <definedName name="M_StoneForStoneSetPavement" localSheetId="7">'[4]Material'!$D$139</definedName>
    <definedName name="M_StoneForStoneSetPavement" localSheetId="11">'[4]Material'!$D$139</definedName>
    <definedName name="M_StoneForStoneSetPavement" localSheetId="1">'[4]Material'!$D$139</definedName>
    <definedName name="M_StoneForStoneSetPavement" localSheetId="5">'[4]Material'!$D$139</definedName>
    <definedName name="M_StoneForStoneSetPavement" localSheetId="3">'[4]Material'!$D$139</definedName>
    <definedName name="M_StoneForStoneSetPavement" localSheetId="8">'[4]Material'!$D$139</definedName>
    <definedName name="M_StoneForStoneSetPavement" localSheetId="6">'[4]Material'!$D$139</definedName>
    <definedName name="M_StoneForStoneSetPavement" localSheetId="10">'[4]Material'!$D$139</definedName>
    <definedName name="M_StoneForStoneSetPavement" localSheetId="0">'[4]Material'!$D$139</definedName>
    <definedName name="M_StoneForStoneSetPavement" localSheetId="4">'[4]Material'!$D$139</definedName>
    <definedName name="M_StoneForStoneSetPavement" localSheetId="2">'[4]Material'!$D$139</definedName>
    <definedName name="M_StoneForStoneSetPavement">'[2]Material'!$D$139</definedName>
    <definedName name="M_StoneScreening_TypeA_132mm_Grade1" localSheetId="9">'[4]Material'!$D$140</definedName>
    <definedName name="M_StoneScreening_TypeA_132mm_Grade1" localSheetId="7">'[4]Material'!$D$140</definedName>
    <definedName name="M_StoneScreening_TypeA_132mm_Grade1" localSheetId="11">'[4]Material'!$D$140</definedName>
    <definedName name="M_StoneScreening_TypeA_132mm_Grade1" localSheetId="1">'[4]Material'!$D$140</definedName>
    <definedName name="M_StoneScreening_TypeA_132mm_Grade1" localSheetId="5">'[4]Material'!$D$140</definedName>
    <definedName name="M_StoneScreening_TypeA_132mm_Grade1" localSheetId="3">'[4]Material'!$D$140</definedName>
    <definedName name="M_StoneScreening_TypeA_132mm_Grade1" localSheetId="8">'[4]Material'!$D$140</definedName>
    <definedName name="M_StoneScreening_TypeA_132mm_Grade1" localSheetId="6">'[4]Material'!$D$140</definedName>
    <definedName name="M_StoneScreening_TypeA_132mm_Grade1" localSheetId="10">'[4]Material'!$D$140</definedName>
    <definedName name="M_StoneScreening_TypeA_132mm_Grade1" localSheetId="0">'[4]Material'!$D$140</definedName>
    <definedName name="M_StoneScreening_TypeA_132mm_Grade1" localSheetId="4">'[4]Material'!$D$140</definedName>
    <definedName name="M_StoneScreening_TypeA_132mm_Grade1" localSheetId="2">'[4]Material'!$D$140</definedName>
    <definedName name="M_StoneScreening_TypeA_132mm_Grade1">'[2]Material'!$D$140</definedName>
    <definedName name="M_StoneScreening_TypeB_112mm_Grade2" localSheetId="9">'[4]Material'!$D$142</definedName>
    <definedName name="M_StoneScreening_TypeB_112mm_Grade2" localSheetId="7">'[4]Material'!$D$142</definedName>
    <definedName name="M_StoneScreening_TypeB_112mm_Grade2" localSheetId="11">'[4]Material'!$D$142</definedName>
    <definedName name="M_StoneScreening_TypeB_112mm_Grade2" localSheetId="1">'[4]Material'!$D$142</definedName>
    <definedName name="M_StoneScreening_TypeB_112mm_Grade2" localSheetId="5">'[4]Material'!$D$142</definedName>
    <definedName name="M_StoneScreening_TypeB_112mm_Grade2" localSheetId="3">'[4]Material'!$D$142</definedName>
    <definedName name="M_StoneScreening_TypeB_112mm_Grade2" localSheetId="8">'[4]Material'!$D$142</definedName>
    <definedName name="M_StoneScreening_TypeB_112mm_Grade2" localSheetId="6">'[4]Material'!$D$142</definedName>
    <definedName name="M_StoneScreening_TypeB_112mm_Grade2" localSheetId="10">'[4]Material'!$D$142</definedName>
    <definedName name="M_StoneScreening_TypeB_112mm_Grade2" localSheetId="0">'[4]Material'!$D$142</definedName>
    <definedName name="M_StoneScreening_TypeB_112mm_Grade2" localSheetId="4">'[4]Material'!$D$142</definedName>
    <definedName name="M_StoneScreening_TypeB_112mm_Grade2" localSheetId="2">'[4]Material'!$D$142</definedName>
    <definedName name="M_StoneScreening_TypeB_112mm_Grade2">'[2]Material'!$D$142</definedName>
    <definedName name="M_StoneScreening_TypeB_112mm_Grade3" localSheetId="9">'[4]Material'!$D$143</definedName>
    <definedName name="M_StoneScreening_TypeB_112mm_Grade3" localSheetId="7">'[4]Material'!$D$143</definedName>
    <definedName name="M_StoneScreening_TypeB_112mm_Grade3" localSheetId="11">'[4]Material'!$D$143</definedName>
    <definedName name="M_StoneScreening_TypeB_112mm_Grade3" localSheetId="1">'[4]Material'!$D$143</definedName>
    <definedName name="M_StoneScreening_TypeB_112mm_Grade3" localSheetId="5">'[4]Material'!$D$143</definedName>
    <definedName name="M_StoneScreening_TypeB_112mm_Grade3" localSheetId="3">'[4]Material'!$D$143</definedName>
    <definedName name="M_StoneScreening_TypeB_112mm_Grade3" localSheetId="8">'[4]Material'!$D$143</definedName>
    <definedName name="M_StoneScreening_TypeB_112mm_Grade3" localSheetId="6">'[4]Material'!$D$143</definedName>
    <definedName name="M_StoneScreening_TypeB_112mm_Grade3" localSheetId="10">'[4]Material'!$D$143</definedName>
    <definedName name="M_StoneScreening_TypeB_112mm_Grade3" localSheetId="0">'[4]Material'!$D$143</definedName>
    <definedName name="M_StoneScreening_TypeB_112mm_Grade3" localSheetId="4">'[4]Material'!$D$143</definedName>
    <definedName name="M_StoneScreening_TypeB_112mm_Grade3" localSheetId="2">'[4]Material'!$D$143</definedName>
    <definedName name="M_StoneScreening_TypeB_112mm_Grade3">'[2]Material'!$D$143</definedName>
    <definedName name="M_StoneSpalls" localSheetId="9">'[4]Material'!$D$144</definedName>
    <definedName name="M_StoneSpalls" localSheetId="7">'[4]Material'!$D$144</definedName>
    <definedName name="M_StoneSpalls" localSheetId="11">'[4]Material'!$D$144</definedName>
    <definedName name="M_StoneSpalls" localSheetId="1">'[4]Material'!$D$144</definedName>
    <definedName name="M_StoneSpalls" localSheetId="5">'[4]Material'!$D$144</definedName>
    <definedName name="M_StoneSpalls" localSheetId="3">'[4]Material'!$D$144</definedName>
    <definedName name="M_StoneSpalls" localSheetId="8">'[4]Material'!$D$144</definedName>
    <definedName name="M_StoneSpalls" localSheetId="6">'[4]Material'!$D$144</definedName>
    <definedName name="M_StoneSpalls" localSheetId="10">'[4]Material'!$D$144</definedName>
    <definedName name="M_StoneSpalls" localSheetId="0">'[4]Material'!$D$144</definedName>
    <definedName name="M_StoneSpalls" localSheetId="4">'[4]Material'!$D$144</definedName>
    <definedName name="M_StoneSpalls" localSheetId="2">'[4]Material'!$D$144</definedName>
    <definedName name="M_StoneSpalls">'[2]Material'!$D$144</definedName>
    <definedName name="M_TrafficCones" localSheetId="9">'[4]Material'!$D$145</definedName>
    <definedName name="M_TrafficCones" localSheetId="7">'[4]Material'!$D$145</definedName>
    <definedName name="M_TrafficCones" localSheetId="11">'[4]Material'!$D$145</definedName>
    <definedName name="M_TrafficCones" localSheetId="1">'[4]Material'!$D$145</definedName>
    <definedName name="M_TrafficCones" localSheetId="5">'[4]Material'!$D$145</definedName>
    <definedName name="M_TrafficCones" localSheetId="3">'[4]Material'!$D$145</definedName>
    <definedName name="M_TrafficCones" localSheetId="8">'[4]Material'!$D$145</definedName>
    <definedName name="M_TrafficCones" localSheetId="6">'[4]Material'!$D$145</definedName>
    <definedName name="M_TrafficCones" localSheetId="10">'[4]Material'!$D$145</definedName>
    <definedName name="M_TrafficCones" localSheetId="0">'[4]Material'!$D$145</definedName>
    <definedName name="M_TrafficCones" localSheetId="4">'[4]Material'!$D$145</definedName>
    <definedName name="M_TrafficCones" localSheetId="2">'[4]Material'!$D$145</definedName>
    <definedName name="M_TrafficCones">'[2]Material'!$D$145</definedName>
    <definedName name="M_Water" localSheetId="9">'[4]Material'!$D$146</definedName>
    <definedName name="M_Water" localSheetId="7">'[4]Material'!$D$146</definedName>
    <definedName name="M_Water" localSheetId="11">'[4]Material'!$D$146</definedName>
    <definedName name="M_Water" localSheetId="1">'[4]Material'!$D$146</definedName>
    <definedName name="M_Water" localSheetId="5">'[4]Material'!$D$146</definedName>
    <definedName name="M_Water" localSheetId="3">'[4]Material'!$D$146</definedName>
    <definedName name="M_Water" localSheetId="8">'[4]Material'!$D$146</definedName>
    <definedName name="M_Water" localSheetId="6">'[4]Material'!$D$146</definedName>
    <definedName name="M_Water" localSheetId="10">'[4]Material'!$D$146</definedName>
    <definedName name="M_Water" localSheetId="0">'[4]Material'!$D$146</definedName>
    <definedName name="M_Water" localSheetId="4">'[4]Material'!$D$146</definedName>
    <definedName name="M_Water" localSheetId="2">'[4]Material'!$D$146</definedName>
    <definedName name="M_Water">'[2]Material'!$D$146</definedName>
    <definedName name="M_WellGradedGranularBaseMaterial_GradeA_236mm" localSheetId="9">'[4]Material'!$D$147</definedName>
    <definedName name="M_WellGradedGranularBaseMaterial_GradeA_236mm" localSheetId="7">'[4]Material'!$D$147</definedName>
    <definedName name="M_WellGradedGranularBaseMaterial_GradeA_236mm" localSheetId="11">'[4]Material'!$D$147</definedName>
    <definedName name="M_WellGradedGranularBaseMaterial_GradeA_236mm" localSheetId="1">'[4]Material'!$D$147</definedName>
    <definedName name="M_WellGradedGranularBaseMaterial_GradeA_236mm" localSheetId="5">'[4]Material'!$D$147</definedName>
    <definedName name="M_WellGradedGranularBaseMaterial_GradeA_236mm" localSheetId="3">'[4]Material'!$D$147</definedName>
    <definedName name="M_WellGradedGranularBaseMaterial_GradeA_236mm" localSheetId="8">'[4]Material'!$D$147</definedName>
    <definedName name="M_WellGradedGranularBaseMaterial_GradeA_236mm" localSheetId="6">'[4]Material'!$D$147</definedName>
    <definedName name="M_WellGradedGranularBaseMaterial_GradeA_236mm" localSheetId="10">'[4]Material'!$D$147</definedName>
    <definedName name="M_WellGradedGranularBaseMaterial_GradeA_236mm" localSheetId="0">'[4]Material'!$D$147</definedName>
    <definedName name="M_WellGradedGranularBaseMaterial_GradeA_236mm" localSheetId="4">'[4]Material'!$D$147</definedName>
    <definedName name="M_WellGradedGranularBaseMaterial_GradeA_236mm" localSheetId="2">'[4]Material'!$D$147</definedName>
    <definedName name="M_WellGradedGranularBaseMaterial_GradeA_236mm">'[2]Material'!$D$147</definedName>
    <definedName name="M_WellGradedGranularBaseMaterial_GradeA_265_475mm" localSheetId="9">'[4]Material'!$D$148</definedName>
    <definedName name="M_WellGradedGranularBaseMaterial_GradeA_265_475mm" localSheetId="7">'[4]Material'!$D$148</definedName>
    <definedName name="M_WellGradedGranularBaseMaterial_GradeA_265_475mm" localSheetId="11">'[4]Material'!$D$148</definedName>
    <definedName name="M_WellGradedGranularBaseMaterial_GradeA_265_475mm" localSheetId="1">'[4]Material'!$D$148</definedName>
    <definedName name="M_WellGradedGranularBaseMaterial_GradeA_265_475mm" localSheetId="5">'[4]Material'!$D$148</definedName>
    <definedName name="M_WellGradedGranularBaseMaterial_GradeA_265_475mm" localSheetId="3">'[4]Material'!$D$148</definedName>
    <definedName name="M_WellGradedGranularBaseMaterial_GradeA_265_475mm" localSheetId="8">'[4]Material'!$D$148</definedName>
    <definedName name="M_WellGradedGranularBaseMaterial_GradeA_265_475mm" localSheetId="6">'[4]Material'!$D$148</definedName>
    <definedName name="M_WellGradedGranularBaseMaterial_GradeA_265_475mm" localSheetId="10">'[4]Material'!$D$148</definedName>
    <definedName name="M_WellGradedGranularBaseMaterial_GradeA_265_475mm" localSheetId="0">'[4]Material'!$D$148</definedName>
    <definedName name="M_WellGradedGranularBaseMaterial_GradeA_265_475mm" localSheetId="4">'[4]Material'!$D$148</definedName>
    <definedName name="M_WellGradedGranularBaseMaterial_GradeA_265_475mm" localSheetId="2">'[4]Material'!$D$148</definedName>
    <definedName name="M_WellGradedGranularBaseMaterial_GradeA_265_475mm">'[2]Material'!$D$148</definedName>
    <definedName name="M_WellGradedGranularBaseMaterial_GradeA_53_265mm" localSheetId="9">'[4]Material'!$D$149</definedName>
    <definedName name="M_WellGradedGranularBaseMaterial_GradeA_53_265mm" localSheetId="7">'[4]Material'!$D$149</definedName>
    <definedName name="M_WellGradedGranularBaseMaterial_GradeA_53_265mm" localSheetId="11">'[4]Material'!$D$149</definedName>
    <definedName name="M_WellGradedGranularBaseMaterial_GradeA_53_265mm" localSheetId="1">'[4]Material'!$D$149</definedName>
    <definedName name="M_WellGradedGranularBaseMaterial_GradeA_53_265mm" localSheetId="5">'[4]Material'!$D$149</definedName>
    <definedName name="M_WellGradedGranularBaseMaterial_GradeA_53_265mm" localSheetId="3">'[4]Material'!$D$149</definedName>
    <definedName name="M_WellGradedGranularBaseMaterial_GradeA_53_265mm" localSheetId="8">'[4]Material'!$D$149</definedName>
    <definedName name="M_WellGradedGranularBaseMaterial_GradeA_53_265mm" localSheetId="6">'[4]Material'!$D$149</definedName>
    <definedName name="M_WellGradedGranularBaseMaterial_GradeA_53_265mm" localSheetId="10">'[4]Material'!$D$149</definedName>
    <definedName name="M_WellGradedGranularBaseMaterial_GradeA_53_265mm" localSheetId="0">'[4]Material'!$D$149</definedName>
    <definedName name="M_WellGradedGranularBaseMaterial_GradeA_53_265mm" localSheetId="4">'[4]Material'!$D$149</definedName>
    <definedName name="M_WellGradedGranularBaseMaterial_GradeA_53_265mm" localSheetId="2">'[4]Material'!$D$149</definedName>
    <definedName name="M_WellGradedGranularBaseMaterial_GradeA_53_265mm">'[2]Material'!$D$149</definedName>
    <definedName name="M_WellGradedGranularBaseMaterial_GradeB_236mm_below" localSheetId="9">'[4]Material'!$D$150</definedName>
    <definedName name="M_WellGradedGranularBaseMaterial_GradeB_236mm_below" localSheetId="7">'[4]Material'!$D$150</definedName>
    <definedName name="M_WellGradedGranularBaseMaterial_GradeB_236mm_below" localSheetId="11">'[4]Material'!$D$150</definedName>
    <definedName name="M_WellGradedGranularBaseMaterial_GradeB_236mm_below" localSheetId="1">'[4]Material'!$D$150</definedName>
    <definedName name="M_WellGradedGranularBaseMaterial_GradeB_236mm_below" localSheetId="5">'[4]Material'!$D$150</definedName>
    <definedName name="M_WellGradedGranularBaseMaterial_GradeB_236mm_below" localSheetId="3">'[4]Material'!$D$150</definedName>
    <definedName name="M_WellGradedGranularBaseMaterial_GradeB_236mm_below" localSheetId="8">'[4]Material'!$D$150</definedName>
    <definedName name="M_WellGradedGranularBaseMaterial_GradeB_236mm_below" localSheetId="6">'[4]Material'!$D$150</definedName>
    <definedName name="M_WellGradedGranularBaseMaterial_GradeB_236mm_below" localSheetId="10">'[4]Material'!$D$150</definedName>
    <definedName name="M_WellGradedGranularBaseMaterial_GradeB_236mm_below" localSheetId="0">'[4]Material'!$D$150</definedName>
    <definedName name="M_WellGradedGranularBaseMaterial_GradeB_236mm_below" localSheetId="4">'[4]Material'!$D$150</definedName>
    <definedName name="M_WellGradedGranularBaseMaterial_GradeB_236mm_below" localSheetId="2">'[4]Material'!$D$150</definedName>
    <definedName name="M_WellGradedGranularBaseMaterial_GradeB_236mm_below">'[2]Material'!$D$150</definedName>
    <definedName name="M_WellGradedGranularBaseMaterial_GradeB_265_475mm" localSheetId="9">'[4]Material'!$D$151</definedName>
    <definedName name="M_WellGradedGranularBaseMaterial_GradeB_265_475mm" localSheetId="7">'[4]Material'!$D$151</definedName>
    <definedName name="M_WellGradedGranularBaseMaterial_GradeB_265_475mm" localSheetId="11">'[4]Material'!$D$151</definedName>
    <definedName name="M_WellGradedGranularBaseMaterial_GradeB_265_475mm" localSheetId="1">'[4]Material'!$D$151</definedName>
    <definedName name="M_WellGradedGranularBaseMaterial_GradeB_265_475mm" localSheetId="5">'[4]Material'!$D$151</definedName>
    <definedName name="M_WellGradedGranularBaseMaterial_GradeB_265_475mm" localSheetId="3">'[4]Material'!$D$151</definedName>
    <definedName name="M_WellGradedGranularBaseMaterial_GradeB_265_475mm" localSheetId="8">'[4]Material'!$D$151</definedName>
    <definedName name="M_WellGradedGranularBaseMaterial_GradeB_265_475mm" localSheetId="6">'[4]Material'!$D$151</definedName>
    <definedName name="M_WellGradedGranularBaseMaterial_GradeB_265_475mm" localSheetId="10">'[4]Material'!$D$151</definedName>
    <definedName name="M_WellGradedGranularBaseMaterial_GradeB_265_475mm" localSheetId="0">'[4]Material'!$D$151</definedName>
    <definedName name="M_WellGradedGranularBaseMaterial_GradeB_265_475mm" localSheetId="4">'[4]Material'!$D$151</definedName>
    <definedName name="M_WellGradedGranularBaseMaterial_GradeB_265_475mm" localSheetId="2">'[4]Material'!$D$151</definedName>
    <definedName name="M_WellGradedGranularBaseMaterial_GradeB_265_475mm">'[2]Material'!$D$151</definedName>
    <definedName name="M_WellGradedGranularBaseMaterial_GradeC_236mm_below" localSheetId="9">'[4]Material'!$D$152</definedName>
    <definedName name="M_WellGradedGranularBaseMaterial_GradeC_236mm_below" localSheetId="7">'[4]Material'!$D$152</definedName>
    <definedName name="M_WellGradedGranularBaseMaterial_GradeC_236mm_below" localSheetId="11">'[4]Material'!$D$152</definedName>
    <definedName name="M_WellGradedGranularBaseMaterial_GradeC_236mm_below" localSheetId="1">'[4]Material'!$D$152</definedName>
    <definedName name="M_WellGradedGranularBaseMaterial_GradeC_236mm_below" localSheetId="5">'[4]Material'!$D$152</definedName>
    <definedName name="M_WellGradedGranularBaseMaterial_GradeC_236mm_below" localSheetId="3">'[4]Material'!$D$152</definedName>
    <definedName name="M_WellGradedGranularBaseMaterial_GradeC_236mm_below" localSheetId="8">'[4]Material'!$D$152</definedName>
    <definedName name="M_WellGradedGranularBaseMaterial_GradeC_236mm_below" localSheetId="6">'[4]Material'!$D$152</definedName>
    <definedName name="M_WellGradedGranularBaseMaterial_GradeC_236mm_below" localSheetId="10">'[4]Material'!$D$152</definedName>
    <definedName name="M_WellGradedGranularBaseMaterial_GradeC_236mm_below" localSheetId="0">'[4]Material'!$D$152</definedName>
    <definedName name="M_WellGradedGranularBaseMaterial_GradeC_236mm_below" localSheetId="4">'[4]Material'!$D$152</definedName>
    <definedName name="M_WellGradedGranularBaseMaterial_GradeC_236mm_below" localSheetId="2">'[4]Material'!$D$152</definedName>
    <definedName name="M_WellGradedGranularBaseMaterial_GradeC_236mm_below">'[2]Material'!$D$152</definedName>
    <definedName name="M_WellGradedGranularBaseMaterial_GradeC_95_475mm" localSheetId="9">'[4]Material'!$D$153</definedName>
    <definedName name="M_WellGradedGranularBaseMaterial_GradeC_95_475mm" localSheetId="7">'[4]Material'!$D$153</definedName>
    <definedName name="M_WellGradedGranularBaseMaterial_GradeC_95_475mm" localSheetId="11">'[4]Material'!$D$153</definedName>
    <definedName name="M_WellGradedGranularBaseMaterial_GradeC_95_475mm" localSheetId="1">'[4]Material'!$D$153</definedName>
    <definedName name="M_WellGradedGranularBaseMaterial_GradeC_95_475mm" localSheetId="5">'[4]Material'!$D$153</definedName>
    <definedName name="M_WellGradedGranularBaseMaterial_GradeC_95_475mm" localSheetId="3">'[4]Material'!$D$153</definedName>
    <definedName name="M_WellGradedGranularBaseMaterial_GradeC_95_475mm" localSheetId="8">'[4]Material'!$D$153</definedName>
    <definedName name="M_WellGradedGranularBaseMaterial_GradeC_95_475mm" localSheetId="6">'[4]Material'!$D$153</definedName>
    <definedName name="M_WellGradedGranularBaseMaterial_GradeC_95_475mm" localSheetId="10">'[4]Material'!$D$153</definedName>
    <definedName name="M_WellGradedGranularBaseMaterial_GradeC_95_475mm" localSheetId="0">'[4]Material'!$D$153</definedName>
    <definedName name="M_WellGradedGranularBaseMaterial_GradeC_95_475mm" localSheetId="4">'[4]Material'!$D$153</definedName>
    <definedName name="M_WellGradedGranularBaseMaterial_GradeC_95_475mm" localSheetId="2">'[4]Material'!$D$153</definedName>
    <definedName name="M_WellGradedGranularBaseMaterial_GradeC_95_475mm">'[2]Material'!$D$153</definedName>
    <definedName name="M_WellGradedMateralForSubbase_GradeI_236mm_below" localSheetId="9">'[4]Material'!$D$154</definedName>
    <definedName name="M_WellGradedMateralForSubbase_GradeI_236mm_below" localSheetId="7">'[4]Material'!$D$154</definedName>
    <definedName name="M_WellGradedMateralForSubbase_GradeI_236mm_below" localSheetId="11">'[4]Material'!$D$154</definedName>
    <definedName name="M_WellGradedMateralForSubbase_GradeI_236mm_below" localSheetId="1">'[4]Material'!$D$154</definedName>
    <definedName name="M_WellGradedMateralForSubbase_GradeI_236mm_below" localSheetId="5">'[4]Material'!$D$154</definedName>
    <definedName name="M_WellGradedMateralForSubbase_GradeI_236mm_below" localSheetId="3">'[4]Material'!$D$154</definedName>
    <definedName name="M_WellGradedMateralForSubbase_GradeI_236mm_below" localSheetId="8">'[4]Material'!$D$154</definedName>
    <definedName name="M_WellGradedMateralForSubbase_GradeI_236mm_below" localSheetId="6">'[4]Material'!$D$154</definedName>
    <definedName name="M_WellGradedMateralForSubbase_GradeI_236mm_below" localSheetId="10">'[4]Material'!$D$154</definedName>
    <definedName name="M_WellGradedMateralForSubbase_GradeI_236mm_below" localSheetId="0">'[4]Material'!$D$154</definedName>
    <definedName name="M_WellGradedMateralForSubbase_GradeI_236mm_below" localSheetId="4">'[4]Material'!$D$154</definedName>
    <definedName name="M_WellGradedMateralForSubbase_GradeI_236mm_below" localSheetId="2">'[4]Material'!$D$154</definedName>
    <definedName name="M_WellGradedMateralForSubbase_GradeI_236mm_below">'[2]Material'!$D$154</definedName>
    <definedName name="M_WellGradedMateralForSubbase_GradeI_53_95mm" localSheetId="9">'[4]Material'!$D$155</definedName>
    <definedName name="M_WellGradedMateralForSubbase_GradeI_53_95mm" localSheetId="7">'[4]Material'!$D$155</definedName>
    <definedName name="M_WellGradedMateralForSubbase_GradeI_53_95mm" localSheetId="11">'[4]Material'!$D$155</definedName>
    <definedName name="M_WellGradedMateralForSubbase_GradeI_53_95mm" localSheetId="1">'[4]Material'!$D$155</definedName>
    <definedName name="M_WellGradedMateralForSubbase_GradeI_53_95mm" localSheetId="5">'[4]Material'!$D$155</definedName>
    <definedName name="M_WellGradedMateralForSubbase_GradeI_53_95mm" localSheetId="3">'[4]Material'!$D$155</definedName>
    <definedName name="M_WellGradedMateralForSubbase_GradeI_53_95mm" localSheetId="8">'[4]Material'!$D$155</definedName>
    <definedName name="M_WellGradedMateralForSubbase_GradeI_53_95mm" localSheetId="6">'[4]Material'!$D$155</definedName>
    <definedName name="M_WellGradedMateralForSubbase_GradeI_53_95mm" localSheetId="10">'[4]Material'!$D$155</definedName>
    <definedName name="M_WellGradedMateralForSubbase_GradeI_53_95mm" localSheetId="0">'[4]Material'!$D$155</definedName>
    <definedName name="M_WellGradedMateralForSubbase_GradeI_53_95mm" localSheetId="4">'[4]Material'!$D$155</definedName>
    <definedName name="M_WellGradedMateralForSubbase_GradeI_53_95mm" localSheetId="2">'[4]Material'!$D$155</definedName>
    <definedName name="M_WellGradedMateralForSubbase_GradeI_53_95mm">'[2]Material'!$D$155</definedName>
    <definedName name="M_WellGradedMateralForSubbase_GradeI_95_236mm" localSheetId="9">'[4]Material'!$D$156</definedName>
    <definedName name="M_WellGradedMateralForSubbase_GradeI_95_236mm" localSheetId="7">'[4]Material'!$D$156</definedName>
    <definedName name="M_WellGradedMateralForSubbase_GradeI_95_236mm" localSheetId="11">'[4]Material'!$D$156</definedName>
    <definedName name="M_WellGradedMateralForSubbase_GradeI_95_236mm" localSheetId="1">'[4]Material'!$D$156</definedName>
    <definedName name="M_WellGradedMateralForSubbase_GradeI_95_236mm" localSheetId="5">'[4]Material'!$D$156</definedName>
    <definedName name="M_WellGradedMateralForSubbase_GradeI_95_236mm" localSheetId="3">'[4]Material'!$D$156</definedName>
    <definedName name="M_WellGradedMateralForSubbase_GradeI_95_236mm" localSheetId="8">'[4]Material'!$D$156</definedName>
    <definedName name="M_WellGradedMateralForSubbase_GradeI_95_236mm" localSheetId="6">'[4]Material'!$D$156</definedName>
    <definedName name="M_WellGradedMateralForSubbase_GradeI_95_236mm" localSheetId="10">'[4]Material'!$D$156</definedName>
    <definedName name="M_WellGradedMateralForSubbase_GradeI_95_236mm" localSheetId="0">'[4]Material'!$D$156</definedName>
    <definedName name="M_WellGradedMateralForSubbase_GradeI_95_236mm" localSheetId="4">'[4]Material'!$D$156</definedName>
    <definedName name="M_WellGradedMateralForSubbase_GradeI_95_236mm" localSheetId="2">'[4]Material'!$D$156</definedName>
    <definedName name="M_WellGradedMateralForSubbase_GradeI_95_236mm">'[2]Material'!$D$156</definedName>
    <definedName name="M_WellGradedMateralForSubbase_GradeII_236mm_below" localSheetId="9">'[4]Material'!$D$157</definedName>
    <definedName name="M_WellGradedMateralForSubbase_GradeII_236mm_below" localSheetId="7">'[4]Material'!$D$157</definedName>
    <definedName name="M_WellGradedMateralForSubbase_GradeII_236mm_below" localSheetId="11">'[4]Material'!$D$157</definedName>
    <definedName name="M_WellGradedMateralForSubbase_GradeII_236mm_below" localSheetId="1">'[4]Material'!$D$157</definedName>
    <definedName name="M_WellGradedMateralForSubbase_GradeII_236mm_below" localSheetId="5">'[4]Material'!$D$157</definedName>
    <definedName name="M_WellGradedMateralForSubbase_GradeII_236mm_below" localSheetId="3">'[4]Material'!$D$157</definedName>
    <definedName name="M_WellGradedMateralForSubbase_GradeII_236mm_below" localSheetId="8">'[4]Material'!$D$157</definedName>
    <definedName name="M_WellGradedMateralForSubbase_GradeII_236mm_below" localSheetId="6">'[4]Material'!$D$157</definedName>
    <definedName name="M_WellGradedMateralForSubbase_GradeII_236mm_below" localSheetId="10">'[4]Material'!$D$157</definedName>
    <definedName name="M_WellGradedMateralForSubbase_GradeII_236mm_below" localSheetId="0">'[4]Material'!$D$157</definedName>
    <definedName name="M_WellGradedMateralForSubbase_GradeII_236mm_below" localSheetId="4">'[4]Material'!$D$157</definedName>
    <definedName name="M_WellGradedMateralForSubbase_GradeII_236mm_below" localSheetId="2">'[4]Material'!$D$157</definedName>
    <definedName name="M_WellGradedMateralForSubbase_GradeII_236mm_below">'[2]Material'!$D$157</definedName>
    <definedName name="M_WellGradedMateralForSubbase_GradeII_265_95mm" localSheetId="9">'[4]Material'!$D$158</definedName>
    <definedName name="M_WellGradedMateralForSubbase_GradeII_265_95mm" localSheetId="7">'[4]Material'!$D$158</definedName>
    <definedName name="M_WellGradedMateralForSubbase_GradeII_265_95mm" localSheetId="11">'[4]Material'!$D$158</definedName>
    <definedName name="M_WellGradedMateralForSubbase_GradeII_265_95mm" localSheetId="1">'[4]Material'!$D$158</definedName>
    <definedName name="M_WellGradedMateralForSubbase_GradeII_265_95mm" localSheetId="5">'[4]Material'!$D$158</definedName>
    <definedName name="M_WellGradedMateralForSubbase_GradeII_265_95mm" localSheetId="3">'[4]Material'!$D$158</definedName>
    <definedName name="M_WellGradedMateralForSubbase_GradeII_265_95mm" localSheetId="8">'[4]Material'!$D$158</definedName>
    <definedName name="M_WellGradedMateralForSubbase_GradeII_265_95mm" localSheetId="6">'[4]Material'!$D$158</definedName>
    <definedName name="M_WellGradedMateralForSubbase_GradeII_265_95mm" localSheetId="10">'[4]Material'!$D$158</definedName>
    <definedName name="M_WellGradedMateralForSubbase_GradeII_265_95mm" localSheetId="0">'[4]Material'!$D$158</definedName>
    <definedName name="M_WellGradedMateralForSubbase_GradeII_265_95mm" localSheetId="4">'[4]Material'!$D$158</definedName>
    <definedName name="M_WellGradedMateralForSubbase_GradeII_265_95mm" localSheetId="2">'[4]Material'!$D$158</definedName>
    <definedName name="M_WellGradedMateralForSubbase_GradeII_265_95mm">'[2]Material'!$D$158</definedName>
    <definedName name="M_WellGradedMateralForSubbase_GradeII_95_236mm" localSheetId="9">'[4]Material'!$D$159</definedName>
    <definedName name="M_WellGradedMateralForSubbase_GradeII_95_236mm" localSheetId="7">'[4]Material'!$D$159</definedName>
    <definedName name="M_WellGradedMateralForSubbase_GradeII_95_236mm" localSheetId="11">'[4]Material'!$D$159</definedName>
    <definedName name="M_WellGradedMateralForSubbase_GradeII_95_236mm" localSheetId="1">'[4]Material'!$D$159</definedName>
    <definedName name="M_WellGradedMateralForSubbase_GradeII_95_236mm" localSheetId="5">'[4]Material'!$D$159</definedName>
    <definedName name="M_WellGradedMateralForSubbase_GradeII_95_236mm" localSheetId="3">'[4]Material'!$D$159</definedName>
    <definedName name="M_WellGradedMateralForSubbase_GradeII_95_236mm" localSheetId="8">'[4]Material'!$D$159</definedName>
    <definedName name="M_WellGradedMateralForSubbase_GradeII_95_236mm" localSheetId="6">'[4]Material'!$D$159</definedName>
    <definedName name="M_WellGradedMateralForSubbase_GradeII_95_236mm" localSheetId="10">'[4]Material'!$D$159</definedName>
    <definedName name="M_WellGradedMateralForSubbase_GradeII_95_236mm" localSheetId="0">'[4]Material'!$D$159</definedName>
    <definedName name="M_WellGradedMateralForSubbase_GradeII_95_236mm" localSheetId="4">'[4]Material'!$D$159</definedName>
    <definedName name="M_WellGradedMateralForSubbase_GradeII_95_236mm" localSheetId="2">'[4]Material'!$D$159</definedName>
    <definedName name="M_WellGradedMateralForSubbase_GradeII_95_236mm">'[2]Material'!$D$159</definedName>
    <definedName name="M_WellGradedMateralForSubbase_GradeIII_236mm_below" localSheetId="9">'[4]Material'!$D$160</definedName>
    <definedName name="M_WellGradedMateralForSubbase_GradeIII_236mm_below" localSheetId="7">'[4]Material'!$D$160</definedName>
    <definedName name="M_WellGradedMateralForSubbase_GradeIII_236mm_below" localSheetId="11">'[4]Material'!$D$160</definedName>
    <definedName name="M_WellGradedMateralForSubbase_GradeIII_236mm_below" localSheetId="1">'[4]Material'!$D$160</definedName>
    <definedName name="M_WellGradedMateralForSubbase_GradeIII_236mm_below" localSheetId="5">'[4]Material'!$D$160</definedName>
    <definedName name="M_WellGradedMateralForSubbase_GradeIII_236mm_below" localSheetId="3">'[4]Material'!$D$160</definedName>
    <definedName name="M_WellGradedMateralForSubbase_GradeIII_236mm_below" localSheetId="8">'[4]Material'!$D$160</definedName>
    <definedName name="M_WellGradedMateralForSubbase_GradeIII_236mm_below" localSheetId="6">'[4]Material'!$D$160</definedName>
    <definedName name="M_WellGradedMateralForSubbase_GradeIII_236mm_below" localSheetId="10">'[4]Material'!$D$160</definedName>
    <definedName name="M_WellGradedMateralForSubbase_GradeIII_236mm_below" localSheetId="0">'[4]Material'!$D$160</definedName>
    <definedName name="M_WellGradedMateralForSubbase_GradeIII_236mm_below" localSheetId="4">'[4]Material'!$D$160</definedName>
    <definedName name="M_WellGradedMateralForSubbase_GradeIII_236mm_below" localSheetId="2">'[4]Material'!$D$160</definedName>
    <definedName name="M_WellGradedMateralForSubbase_GradeIII_236mm_below">'[2]Material'!$D$160</definedName>
    <definedName name="M_WellGradedMateralForSubbase_GradeIII_475_236mm" localSheetId="9">'[4]Material'!$D$161</definedName>
    <definedName name="M_WellGradedMateralForSubbase_GradeIII_475_236mm" localSheetId="7">'[4]Material'!$D$161</definedName>
    <definedName name="M_WellGradedMateralForSubbase_GradeIII_475_236mm" localSheetId="11">'[4]Material'!$D$161</definedName>
    <definedName name="M_WellGradedMateralForSubbase_GradeIII_475_236mm" localSheetId="1">'[4]Material'!$D$161</definedName>
    <definedName name="M_WellGradedMateralForSubbase_GradeIII_475_236mm" localSheetId="5">'[4]Material'!$D$161</definedName>
    <definedName name="M_WellGradedMateralForSubbase_GradeIII_475_236mm" localSheetId="3">'[4]Material'!$D$161</definedName>
    <definedName name="M_WellGradedMateralForSubbase_GradeIII_475_236mm" localSheetId="8">'[4]Material'!$D$161</definedName>
    <definedName name="M_WellGradedMateralForSubbase_GradeIII_475_236mm" localSheetId="6">'[4]Material'!$D$161</definedName>
    <definedName name="M_WellGradedMateralForSubbase_GradeIII_475_236mm" localSheetId="10">'[4]Material'!$D$161</definedName>
    <definedName name="M_WellGradedMateralForSubbase_GradeIII_475_236mm" localSheetId="0">'[4]Material'!$D$161</definedName>
    <definedName name="M_WellGradedMateralForSubbase_GradeIII_475_236mm" localSheetId="4">'[4]Material'!$D$161</definedName>
    <definedName name="M_WellGradedMateralForSubbase_GradeIII_475_236mm" localSheetId="2">'[4]Material'!$D$161</definedName>
    <definedName name="M_WellGradedMateralForSubbase_GradeIII_475_236mm">'[2]Material'!$D$161</definedName>
    <definedName name="M_WellGradedMateralForSubbase_GradeIII_95_475mm" localSheetId="9">'[4]Material'!$D$162</definedName>
    <definedName name="M_WellGradedMateralForSubbase_GradeIII_95_475mm" localSheetId="7">'[4]Material'!$D$162</definedName>
    <definedName name="M_WellGradedMateralForSubbase_GradeIII_95_475mm" localSheetId="11">'[4]Material'!$D$162</definedName>
    <definedName name="M_WellGradedMateralForSubbase_GradeIII_95_475mm" localSheetId="1">'[4]Material'!$D$162</definedName>
    <definedName name="M_WellGradedMateralForSubbase_GradeIII_95_475mm" localSheetId="5">'[4]Material'!$D$162</definedName>
    <definedName name="M_WellGradedMateralForSubbase_GradeIII_95_475mm" localSheetId="3">'[4]Material'!$D$162</definedName>
    <definedName name="M_WellGradedMateralForSubbase_GradeIII_95_475mm" localSheetId="8">'[4]Material'!$D$162</definedName>
    <definedName name="M_WellGradedMateralForSubbase_GradeIII_95_475mm" localSheetId="6">'[4]Material'!$D$162</definedName>
    <definedName name="M_WellGradedMateralForSubbase_GradeIII_95_475mm" localSheetId="10">'[4]Material'!$D$162</definedName>
    <definedName name="M_WellGradedMateralForSubbase_GradeIII_95_475mm" localSheetId="0">'[4]Material'!$D$162</definedName>
    <definedName name="M_WellGradedMateralForSubbase_GradeIII_95_475mm" localSheetId="4">'[4]Material'!$D$162</definedName>
    <definedName name="M_WellGradedMateralForSubbase_GradeIII_95_475mm" localSheetId="2">'[4]Material'!$D$162</definedName>
    <definedName name="M_WellGradedMateralForSubbase_GradeIII_95_475mm">'[2]Material'!$D$162</definedName>
    <definedName name="M_WoodenSleepers" localSheetId="9">'[4]Material'!$D$163</definedName>
    <definedName name="M_WoodenSleepers" localSheetId="7">'[4]Material'!$D$163</definedName>
    <definedName name="M_WoodenSleepers" localSheetId="11">'[4]Material'!$D$163</definedName>
    <definedName name="M_WoodenSleepers" localSheetId="1">'[4]Material'!$D$163</definedName>
    <definedName name="M_WoodenSleepers" localSheetId="5">'[4]Material'!$D$163</definedName>
    <definedName name="M_WoodenSleepers" localSheetId="3">'[4]Material'!$D$163</definedName>
    <definedName name="M_WoodenSleepers" localSheetId="8">'[4]Material'!$D$163</definedName>
    <definedName name="M_WoodenSleepers" localSheetId="6">'[4]Material'!$D$163</definedName>
    <definedName name="M_WoodenSleepers" localSheetId="10">'[4]Material'!$D$163</definedName>
    <definedName name="M_WoodenSleepers" localSheetId="0">'[4]Material'!$D$163</definedName>
    <definedName name="M_WoodenSleepers" localSheetId="4">'[4]Material'!$D$163</definedName>
    <definedName name="M_WoodenSleepers" localSheetId="2">'[4]Material'!$D$163</definedName>
    <definedName name="M_WoodenSleepers">'[2]Material'!$D$163</definedName>
    <definedName name="Mugaliyahat" localSheetId="9">#REF!</definedName>
    <definedName name="Mugaliyahat" localSheetId="7">#REF!</definedName>
    <definedName name="Mugaliyahat" localSheetId="11">#REF!</definedName>
    <definedName name="Mugaliyahat" localSheetId="1">#REF!</definedName>
    <definedName name="Mugaliyahat" localSheetId="5">#REF!</definedName>
    <definedName name="Mugaliyahat" localSheetId="3">#REF!</definedName>
    <definedName name="Mugaliyahat" localSheetId="8">#REF!</definedName>
    <definedName name="Mugaliyahat" localSheetId="6">#REF!</definedName>
    <definedName name="Mugaliyahat" localSheetId="10">#REF!</definedName>
    <definedName name="Mugaliyahat" localSheetId="0">#REF!</definedName>
    <definedName name="Mugaliyahat" localSheetId="4">#REF!</definedName>
    <definedName name="Mugaliyahat" localSheetId="2">#REF!</definedName>
    <definedName name="Mugaliyahat">#REF!</definedName>
    <definedName name="Nalkheda" localSheetId="9">#REF!</definedName>
    <definedName name="Nalkheda" localSheetId="7">#REF!</definedName>
    <definedName name="Nalkheda" localSheetId="11">#REF!</definedName>
    <definedName name="Nalkheda" localSheetId="1">#REF!</definedName>
    <definedName name="Nalkheda" localSheetId="5">#REF!</definedName>
    <definedName name="Nalkheda" localSheetId="3">#REF!</definedName>
    <definedName name="Nalkheda" localSheetId="8">#REF!</definedName>
    <definedName name="Nalkheda" localSheetId="6">#REF!</definedName>
    <definedName name="Nalkheda" localSheetId="10">#REF!</definedName>
    <definedName name="Nalkheda" localSheetId="0">#REF!</definedName>
    <definedName name="Nalkheda" localSheetId="4">#REF!</definedName>
    <definedName name="Nalkheda" localSheetId="2">#REF!</definedName>
    <definedName name="Nalkheda">#REF!</definedName>
    <definedName name="PM_AirCompressor_210cfm" localSheetId="9">'[4]Plant &amp;  Machinery'!$G$4</definedName>
    <definedName name="PM_AirCompressor_210cfm" localSheetId="7">'[4]Plant &amp;  Machinery'!$G$4</definedName>
    <definedName name="PM_AirCompressor_210cfm" localSheetId="11">'[4]Plant &amp;  Machinery'!$G$4</definedName>
    <definedName name="PM_AirCompressor_210cfm" localSheetId="1">'[4]Plant &amp;  Machinery'!$G$4</definedName>
    <definedName name="PM_AirCompressor_210cfm" localSheetId="5">'[4]Plant &amp;  Machinery'!$G$4</definedName>
    <definedName name="PM_AirCompressor_210cfm" localSheetId="3">'[4]Plant &amp;  Machinery'!$G$4</definedName>
    <definedName name="PM_AirCompressor_210cfm" localSheetId="8">'[4]Plant &amp;  Machinery'!$G$4</definedName>
    <definedName name="PM_AirCompressor_210cfm" localSheetId="6">'[4]Plant &amp;  Machinery'!$G$4</definedName>
    <definedName name="PM_AirCompressor_210cfm" localSheetId="10">'[4]Plant &amp;  Machinery'!$G$4</definedName>
    <definedName name="PM_AirCompressor_210cfm" localSheetId="0">'[4]Plant &amp;  Machinery'!$G$4</definedName>
    <definedName name="PM_AirCompressor_210cfm" localSheetId="4">'[4]Plant &amp;  Machinery'!$G$4</definedName>
    <definedName name="PM_AirCompressor_210cfm" localSheetId="2">'[4]Plant &amp;  Machinery'!$G$4</definedName>
    <definedName name="PM_AirCompressor_210cfm">'[2]Plant &amp;  Machinery'!$G$4</definedName>
    <definedName name="PM_BatchMixHMP_46_60THP" localSheetId="9">'[4]Plant &amp;  Machinery'!$G$5</definedName>
    <definedName name="PM_BatchMixHMP_46_60THP" localSheetId="7">'[4]Plant &amp;  Machinery'!$G$5</definedName>
    <definedName name="PM_BatchMixHMP_46_60THP" localSheetId="11">'[4]Plant &amp;  Machinery'!$G$5</definedName>
    <definedName name="PM_BatchMixHMP_46_60THP" localSheetId="1">'[4]Plant &amp;  Machinery'!$G$5</definedName>
    <definedName name="PM_BatchMixHMP_46_60THP" localSheetId="5">'[4]Plant &amp;  Machinery'!$G$5</definedName>
    <definedName name="PM_BatchMixHMP_46_60THP" localSheetId="3">'[4]Plant &amp;  Machinery'!$G$5</definedName>
    <definedName name="PM_BatchMixHMP_46_60THP" localSheetId="8">'[4]Plant &amp;  Machinery'!$G$5</definedName>
    <definedName name="PM_BatchMixHMP_46_60THP" localSheetId="6">'[4]Plant &amp;  Machinery'!$G$5</definedName>
    <definedName name="PM_BatchMixHMP_46_60THP" localSheetId="10">'[4]Plant &amp;  Machinery'!$G$5</definedName>
    <definedName name="PM_BatchMixHMP_46_60THP" localSheetId="0">'[4]Plant &amp;  Machinery'!$G$5</definedName>
    <definedName name="PM_BatchMixHMP_46_60THP" localSheetId="4">'[4]Plant &amp;  Machinery'!$G$5</definedName>
    <definedName name="PM_BatchMixHMP_46_60THP" localSheetId="2">'[4]Plant &amp;  Machinery'!$G$5</definedName>
    <definedName name="PM_BatchMixHMP_46_60THP">'[2]Plant &amp;  Machinery'!$G$5</definedName>
    <definedName name="PM_BatchTypeHMP_30_40" localSheetId="9">'[4]Plant &amp;  Machinery'!$G$6</definedName>
    <definedName name="PM_BatchTypeHMP_30_40" localSheetId="7">'[4]Plant &amp;  Machinery'!$G$6</definedName>
    <definedName name="PM_BatchTypeHMP_30_40" localSheetId="11">'[4]Plant &amp;  Machinery'!$G$6</definedName>
    <definedName name="PM_BatchTypeHMP_30_40" localSheetId="1">'[4]Plant &amp;  Machinery'!$G$6</definedName>
    <definedName name="PM_BatchTypeHMP_30_40" localSheetId="5">'[4]Plant &amp;  Machinery'!$G$6</definedName>
    <definedName name="PM_BatchTypeHMP_30_40" localSheetId="3">'[4]Plant &amp;  Machinery'!$G$6</definedName>
    <definedName name="PM_BatchTypeHMP_30_40" localSheetId="8">'[4]Plant &amp;  Machinery'!$G$6</definedName>
    <definedName name="PM_BatchTypeHMP_30_40" localSheetId="6">'[4]Plant &amp;  Machinery'!$G$6</definedName>
    <definedName name="PM_BatchTypeHMP_30_40" localSheetId="10">'[4]Plant &amp;  Machinery'!$G$6</definedName>
    <definedName name="PM_BatchTypeHMP_30_40" localSheetId="0">'[4]Plant &amp;  Machinery'!$G$6</definedName>
    <definedName name="PM_BatchTypeHMP_30_40" localSheetId="4">'[4]Plant &amp;  Machinery'!$G$6</definedName>
    <definedName name="PM_BatchTypeHMP_30_40" localSheetId="2">'[4]Plant &amp;  Machinery'!$G$6</definedName>
    <definedName name="PM_BatchTypeHMP_30_40">'[2]Plant &amp;  Machinery'!$G$6</definedName>
    <definedName name="PM_BitumenBoilerOilFired_1000" localSheetId="9">'[4]Plant &amp;  Machinery'!$G$9</definedName>
    <definedName name="PM_BitumenBoilerOilFired_1000" localSheetId="7">'[4]Plant &amp;  Machinery'!$G$9</definedName>
    <definedName name="PM_BitumenBoilerOilFired_1000" localSheetId="11">'[4]Plant &amp;  Machinery'!$G$9</definedName>
    <definedName name="PM_BitumenBoilerOilFired_1000" localSheetId="1">'[4]Plant &amp;  Machinery'!$G$9</definedName>
    <definedName name="PM_BitumenBoilerOilFired_1000" localSheetId="5">'[4]Plant &amp;  Machinery'!$G$9</definedName>
    <definedName name="PM_BitumenBoilerOilFired_1000" localSheetId="3">'[4]Plant &amp;  Machinery'!$G$9</definedName>
    <definedName name="PM_BitumenBoilerOilFired_1000" localSheetId="8">'[4]Plant &amp;  Machinery'!$G$9</definedName>
    <definedName name="PM_BitumenBoilerOilFired_1000" localSheetId="6">'[4]Plant &amp;  Machinery'!$G$9</definedName>
    <definedName name="PM_BitumenBoilerOilFired_1000" localSheetId="10">'[4]Plant &amp;  Machinery'!$G$9</definedName>
    <definedName name="PM_BitumenBoilerOilFired_1000" localSheetId="0">'[4]Plant &amp;  Machinery'!$G$9</definedName>
    <definedName name="PM_BitumenBoilerOilFired_1000" localSheetId="4">'[4]Plant &amp;  Machinery'!$G$9</definedName>
    <definedName name="PM_BitumenBoilerOilFired_1000" localSheetId="2">'[4]Plant &amp;  Machinery'!$G$9</definedName>
    <definedName name="PM_BitumenBoilerOilFired_1000">'[2]Plant &amp;  Machinery'!$G$9</definedName>
    <definedName name="PM_BitumenBoilerOilFired_200" localSheetId="9">'[4]Plant &amp;  Machinery'!$G$8</definedName>
    <definedName name="PM_BitumenBoilerOilFired_200" localSheetId="7">'[4]Plant &amp;  Machinery'!$G$8</definedName>
    <definedName name="PM_BitumenBoilerOilFired_200" localSheetId="11">'[4]Plant &amp;  Machinery'!$G$8</definedName>
    <definedName name="PM_BitumenBoilerOilFired_200" localSheetId="1">'[4]Plant &amp;  Machinery'!$G$8</definedName>
    <definedName name="PM_BitumenBoilerOilFired_200" localSheetId="5">'[4]Plant &amp;  Machinery'!$G$8</definedName>
    <definedName name="PM_BitumenBoilerOilFired_200" localSheetId="3">'[4]Plant &amp;  Machinery'!$G$8</definedName>
    <definedName name="PM_BitumenBoilerOilFired_200" localSheetId="8">'[4]Plant &amp;  Machinery'!$G$8</definedName>
    <definedName name="PM_BitumenBoilerOilFired_200" localSheetId="6">'[4]Plant &amp;  Machinery'!$G$8</definedName>
    <definedName name="PM_BitumenBoilerOilFired_200" localSheetId="10">'[4]Plant &amp;  Machinery'!$G$8</definedName>
    <definedName name="PM_BitumenBoilerOilFired_200" localSheetId="0">'[4]Plant &amp;  Machinery'!$G$8</definedName>
    <definedName name="PM_BitumenBoilerOilFired_200" localSheetId="4">'[4]Plant &amp;  Machinery'!$G$8</definedName>
    <definedName name="PM_BitumenBoilerOilFired_200" localSheetId="2">'[4]Plant &amp;  Machinery'!$G$8</definedName>
    <definedName name="PM_BitumenBoilerOilFired_200">'[2]Plant &amp;  Machinery'!$G$8</definedName>
    <definedName name="PM_BitumenEmulsionPressureDistributor" localSheetId="9">'[4]Plant &amp;  Machinery'!$G$10</definedName>
    <definedName name="PM_BitumenEmulsionPressureDistributor" localSheetId="7">'[4]Plant &amp;  Machinery'!$G$10</definedName>
    <definedName name="PM_BitumenEmulsionPressureDistributor" localSheetId="11">'[4]Plant &amp;  Machinery'!$G$10</definedName>
    <definedName name="PM_BitumenEmulsionPressureDistributor" localSheetId="1">'[4]Plant &amp;  Machinery'!$G$10</definedName>
    <definedName name="PM_BitumenEmulsionPressureDistributor" localSheetId="5">'[4]Plant &amp;  Machinery'!$G$10</definedName>
    <definedName name="PM_BitumenEmulsionPressureDistributor" localSheetId="3">'[4]Plant &amp;  Machinery'!$G$10</definedName>
    <definedName name="PM_BitumenEmulsionPressureDistributor" localSheetId="8">'[4]Plant &amp;  Machinery'!$G$10</definedName>
    <definedName name="PM_BitumenEmulsionPressureDistributor" localSheetId="6">'[4]Plant &amp;  Machinery'!$G$10</definedName>
    <definedName name="PM_BitumenEmulsionPressureDistributor" localSheetId="10">'[4]Plant &amp;  Machinery'!$G$10</definedName>
    <definedName name="PM_BitumenEmulsionPressureDistributor" localSheetId="0">'[4]Plant &amp;  Machinery'!$G$10</definedName>
    <definedName name="PM_BitumenEmulsionPressureDistributor" localSheetId="4">'[4]Plant &amp;  Machinery'!$G$10</definedName>
    <definedName name="PM_BitumenEmulsionPressureDistributor" localSheetId="2">'[4]Plant &amp;  Machinery'!$G$10</definedName>
    <definedName name="PM_BitumenEmulsionPressureDistributor">'[2]Plant &amp;  Machinery'!$G$10</definedName>
    <definedName name="PM_ConcreteMixer" localSheetId="9">'[4]Plant &amp;  Machinery'!$G$11</definedName>
    <definedName name="PM_ConcreteMixer" localSheetId="7">'[4]Plant &amp;  Machinery'!$G$11</definedName>
    <definedName name="PM_ConcreteMixer" localSheetId="11">'[4]Plant &amp;  Machinery'!$G$11</definedName>
    <definedName name="PM_ConcreteMixer" localSheetId="1">'[4]Plant &amp;  Machinery'!$G$11</definedName>
    <definedName name="PM_ConcreteMixer" localSheetId="5">'[4]Plant &amp;  Machinery'!$G$11</definedName>
    <definedName name="PM_ConcreteMixer" localSheetId="3">'[4]Plant &amp;  Machinery'!$G$11</definedName>
    <definedName name="PM_ConcreteMixer" localSheetId="8">'[4]Plant &amp;  Machinery'!$G$11</definedName>
    <definedName name="PM_ConcreteMixer" localSheetId="6">'[4]Plant &amp;  Machinery'!$G$11</definedName>
    <definedName name="PM_ConcreteMixer" localSheetId="10">'[4]Plant &amp;  Machinery'!$G$11</definedName>
    <definedName name="PM_ConcreteMixer" localSheetId="0">'[4]Plant &amp;  Machinery'!$G$11</definedName>
    <definedName name="PM_ConcreteMixer" localSheetId="4">'[4]Plant &amp;  Machinery'!$G$11</definedName>
    <definedName name="PM_ConcreteMixer" localSheetId="2">'[4]Plant &amp;  Machinery'!$G$11</definedName>
    <definedName name="PM_ConcreteMixer">'[2]Plant &amp;  Machinery'!$G$11</definedName>
    <definedName name="PM_Crane" localSheetId="9">'[4]Plant &amp;  Machinery'!$G$12</definedName>
    <definedName name="PM_Crane" localSheetId="7">'[4]Plant &amp;  Machinery'!$G$12</definedName>
    <definedName name="PM_Crane" localSheetId="11">'[4]Plant &amp;  Machinery'!$G$12</definedName>
    <definedName name="PM_Crane" localSheetId="1">'[4]Plant &amp;  Machinery'!$G$12</definedName>
    <definedName name="PM_Crane" localSheetId="5">'[4]Plant &amp;  Machinery'!$G$12</definedName>
    <definedName name="PM_Crane" localSheetId="3">'[4]Plant &amp;  Machinery'!$G$12</definedName>
    <definedName name="PM_Crane" localSheetId="8">'[4]Plant &amp;  Machinery'!$G$12</definedName>
    <definedName name="PM_Crane" localSheetId="6">'[4]Plant &amp;  Machinery'!$G$12</definedName>
    <definedName name="PM_Crane" localSheetId="10">'[4]Plant &amp;  Machinery'!$G$12</definedName>
    <definedName name="PM_Crane" localSheetId="0">'[4]Plant &amp;  Machinery'!$G$12</definedName>
    <definedName name="PM_Crane" localSheetId="4">'[4]Plant &amp;  Machinery'!$G$12</definedName>
    <definedName name="PM_Crane" localSheetId="2">'[4]Plant &amp;  Machinery'!$G$12</definedName>
    <definedName name="PM_Crane">'[2]Plant &amp;  Machinery'!$G$12</definedName>
    <definedName name="PM_Dozer_D50" localSheetId="9">'[4]Plant &amp;  Machinery'!$G$13</definedName>
    <definedName name="PM_Dozer_D50" localSheetId="7">'[4]Plant &amp;  Machinery'!$G$13</definedName>
    <definedName name="PM_Dozer_D50" localSheetId="11">'[4]Plant &amp;  Machinery'!$G$13</definedName>
    <definedName name="PM_Dozer_D50" localSheetId="1">'[4]Plant &amp;  Machinery'!$G$13</definedName>
    <definedName name="PM_Dozer_D50" localSheetId="5">'[4]Plant &amp;  Machinery'!$G$13</definedName>
    <definedName name="PM_Dozer_D50" localSheetId="3">'[4]Plant &amp;  Machinery'!$G$13</definedName>
    <definedName name="PM_Dozer_D50" localSheetId="8">'[4]Plant &amp;  Machinery'!$G$13</definedName>
    <definedName name="PM_Dozer_D50" localSheetId="6">'[4]Plant &amp;  Machinery'!$G$13</definedName>
    <definedName name="PM_Dozer_D50" localSheetId="10">'[4]Plant &amp;  Machinery'!$G$13</definedName>
    <definedName name="PM_Dozer_D50" localSheetId="0">'[4]Plant &amp;  Machinery'!$G$13</definedName>
    <definedName name="PM_Dozer_D50" localSheetId="4">'[4]Plant &amp;  Machinery'!$G$13</definedName>
    <definedName name="PM_Dozer_D50" localSheetId="2">'[4]Plant &amp;  Machinery'!$G$13</definedName>
    <definedName name="PM_Dozer_D50">'[2]Plant &amp;  Machinery'!$G$13</definedName>
    <definedName name="PM_ElectricGeneratorSet_125" localSheetId="9">'[4]Plant &amp;  Machinery'!$G$15</definedName>
    <definedName name="PM_ElectricGeneratorSet_125" localSheetId="7">'[4]Plant &amp;  Machinery'!$G$15</definedName>
    <definedName name="PM_ElectricGeneratorSet_125" localSheetId="11">'[4]Plant &amp;  Machinery'!$G$15</definedName>
    <definedName name="PM_ElectricGeneratorSet_125" localSheetId="1">'[4]Plant &amp;  Machinery'!$G$15</definedName>
    <definedName name="PM_ElectricGeneratorSet_125" localSheetId="5">'[4]Plant &amp;  Machinery'!$G$15</definedName>
    <definedName name="PM_ElectricGeneratorSet_125" localSheetId="3">'[4]Plant &amp;  Machinery'!$G$15</definedName>
    <definedName name="PM_ElectricGeneratorSet_125" localSheetId="8">'[4]Plant &amp;  Machinery'!$G$15</definedName>
    <definedName name="PM_ElectricGeneratorSet_125" localSheetId="6">'[4]Plant &amp;  Machinery'!$G$15</definedName>
    <definedName name="PM_ElectricGeneratorSet_125" localSheetId="10">'[4]Plant &amp;  Machinery'!$G$15</definedName>
    <definedName name="PM_ElectricGeneratorSet_125" localSheetId="0">'[4]Plant &amp;  Machinery'!$G$15</definedName>
    <definedName name="PM_ElectricGeneratorSet_125" localSheetId="4">'[4]Plant &amp;  Machinery'!$G$15</definedName>
    <definedName name="PM_ElectricGeneratorSet_125" localSheetId="2">'[4]Plant &amp;  Machinery'!$G$15</definedName>
    <definedName name="PM_ElectricGeneratorSet_125">'[2]Plant &amp;  Machinery'!$G$15</definedName>
    <definedName name="PM_FrontEndLoader_1cum" localSheetId="9">'[4]Plant &amp;  Machinery'!$G$17</definedName>
    <definedName name="PM_FrontEndLoader_1cum" localSheetId="7">'[4]Plant &amp;  Machinery'!$G$17</definedName>
    <definedName name="PM_FrontEndLoader_1cum" localSheetId="11">'[4]Plant &amp;  Machinery'!$G$17</definedName>
    <definedName name="PM_FrontEndLoader_1cum" localSheetId="1">'[4]Plant &amp;  Machinery'!$G$17</definedName>
    <definedName name="PM_FrontEndLoader_1cum" localSheetId="5">'[4]Plant &amp;  Machinery'!$G$17</definedName>
    <definedName name="PM_FrontEndLoader_1cum" localSheetId="3">'[4]Plant &amp;  Machinery'!$G$17</definedName>
    <definedName name="PM_FrontEndLoader_1cum" localSheetId="8">'[4]Plant &amp;  Machinery'!$G$17</definedName>
    <definedName name="PM_FrontEndLoader_1cum" localSheetId="6">'[4]Plant &amp;  Machinery'!$G$17</definedName>
    <definedName name="PM_FrontEndLoader_1cum" localSheetId="10">'[4]Plant &amp;  Machinery'!$G$17</definedName>
    <definedName name="PM_FrontEndLoader_1cum" localSheetId="0">'[4]Plant &amp;  Machinery'!$G$17</definedName>
    <definedName name="PM_FrontEndLoader_1cum" localSheetId="4">'[4]Plant &amp;  Machinery'!$G$17</definedName>
    <definedName name="PM_FrontEndLoader_1cum" localSheetId="2">'[4]Plant &amp;  Machinery'!$G$17</definedName>
    <definedName name="PM_FrontEndLoader_1cum">'[2]Plant &amp;  Machinery'!$G$17</definedName>
    <definedName name="PM_HydraulicBroom" localSheetId="9">'[4]Plant &amp;  Machinery'!$G$19</definedName>
    <definedName name="PM_HydraulicBroom" localSheetId="7">'[4]Plant &amp;  Machinery'!$G$19</definedName>
    <definedName name="PM_HydraulicBroom" localSheetId="11">'[4]Plant &amp;  Machinery'!$G$19</definedName>
    <definedName name="PM_HydraulicBroom" localSheetId="1">'[4]Plant &amp;  Machinery'!$G$19</definedName>
    <definedName name="PM_HydraulicBroom" localSheetId="5">'[4]Plant &amp;  Machinery'!$G$19</definedName>
    <definedName name="PM_HydraulicBroom" localSheetId="3">'[4]Plant &amp;  Machinery'!$G$19</definedName>
    <definedName name="PM_HydraulicBroom" localSheetId="8">'[4]Plant &amp;  Machinery'!$G$19</definedName>
    <definedName name="PM_HydraulicBroom" localSheetId="6">'[4]Plant &amp;  Machinery'!$G$19</definedName>
    <definedName name="PM_HydraulicBroom" localSheetId="10">'[4]Plant &amp;  Machinery'!$G$19</definedName>
    <definedName name="PM_HydraulicBroom" localSheetId="0">'[4]Plant &amp;  Machinery'!$G$19</definedName>
    <definedName name="PM_HydraulicBroom" localSheetId="4">'[4]Plant &amp;  Machinery'!$G$19</definedName>
    <definedName name="PM_HydraulicBroom" localSheetId="2">'[4]Plant &amp;  Machinery'!$G$19</definedName>
    <definedName name="PM_HydraulicBroom">'[2]Plant &amp;  Machinery'!$G$19</definedName>
    <definedName name="PM_HydraulicExcavator_09cum" localSheetId="9">'[4]Plant &amp;  Machinery'!$G$20</definedName>
    <definedName name="PM_HydraulicExcavator_09cum" localSheetId="7">'[4]Plant &amp;  Machinery'!$G$20</definedName>
    <definedName name="PM_HydraulicExcavator_09cum" localSheetId="11">'[4]Plant &amp;  Machinery'!$G$20</definedName>
    <definedName name="PM_HydraulicExcavator_09cum" localSheetId="1">'[4]Plant &amp;  Machinery'!$G$20</definedName>
    <definedName name="PM_HydraulicExcavator_09cum" localSheetId="5">'[4]Plant &amp;  Machinery'!$G$20</definedName>
    <definedName name="PM_HydraulicExcavator_09cum" localSheetId="3">'[4]Plant &amp;  Machinery'!$G$20</definedName>
    <definedName name="PM_HydraulicExcavator_09cum" localSheetId="8">'[4]Plant &amp;  Machinery'!$G$20</definedName>
    <definedName name="PM_HydraulicExcavator_09cum" localSheetId="6">'[4]Plant &amp;  Machinery'!$G$20</definedName>
    <definedName name="PM_HydraulicExcavator_09cum" localSheetId="10">'[4]Plant &amp;  Machinery'!$G$20</definedName>
    <definedName name="PM_HydraulicExcavator_09cum" localSheetId="0">'[4]Plant &amp;  Machinery'!$G$20</definedName>
    <definedName name="PM_HydraulicExcavator_09cum" localSheetId="4">'[4]Plant &amp;  Machinery'!$G$20</definedName>
    <definedName name="PM_HydraulicExcavator_09cum" localSheetId="2">'[4]Plant &amp;  Machinery'!$G$20</definedName>
    <definedName name="PM_HydraulicExcavator_09cum">'[2]Plant &amp;  Machinery'!$G$20</definedName>
    <definedName name="PM_HydraulicSelfPropelledChipSpreader" localSheetId="9">'[4]Plant &amp;  Machinery'!$G$21</definedName>
    <definedName name="PM_HydraulicSelfPropelledChipSpreader" localSheetId="7">'[4]Plant &amp;  Machinery'!$G$21</definedName>
    <definedName name="PM_HydraulicSelfPropelledChipSpreader" localSheetId="11">'[4]Plant &amp;  Machinery'!$G$21</definedName>
    <definedName name="PM_HydraulicSelfPropelledChipSpreader" localSheetId="1">'[4]Plant &amp;  Machinery'!$G$21</definedName>
    <definedName name="PM_HydraulicSelfPropelledChipSpreader" localSheetId="5">'[4]Plant &amp;  Machinery'!$G$21</definedName>
    <definedName name="PM_HydraulicSelfPropelledChipSpreader" localSheetId="3">'[4]Plant &amp;  Machinery'!$G$21</definedName>
    <definedName name="PM_HydraulicSelfPropelledChipSpreader" localSheetId="8">'[4]Plant &amp;  Machinery'!$G$21</definedName>
    <definedName name="PM_HydraulicSelfPropelledChipSpreader" localSheetId="6">'[4]Plant &amp;  Machinery'!$G$21</definedName>
    <definedName name="PM_HydraulicSelfPropelledChipSpreader" localSheetId="10">'[4]Plant &amp;  Machinery'!$G$21</definedName>
    <definedName name="PM_HydraulicSelfPropelledChipSpreader" localSheetId="0">'[4]Plant &amp;  Machinery'!$G$21</definedName>
    <definedName name="PM_HydraulicSelfPropelledChipSpreader" localSheetId="4">'[4]Plant &amp;  Machinery'!$G$21</definedName>
    <definedName name="PM_HydraulicSelfPropelledChipSpreader" localSheetId="2">'[4]Plant &amp;  Machinery'!$G$21</definedName>
    <definedName name="PM_HydraulicSelfPropelledChipSpreader">'[2]Plant &amp;  Machinery'!$G$21</definedName>
    <definedName name="PM_JointCuttingMachine" localSheetId="9">'[4]Plant &amp;  Machinery'!$G$23</definedName>
    <definedName name="PM_JointCuttingMachine" localSheetId="7">'[4]Plant &amp;  Machinery'!$G$23</definedName>
    <definedName name="PM_JointCuttingMachine" localSheetId="11">'[4]Plant &amp;  Machinery'!$G$23</definedName>
    <definedName name="PM_JointCuttingMachine" localSheetId="1">'[4]Plant &amp;  Machinery'!$G$23</definedName>
    <definedName name="PM_JointCuttingMachine" localSheetId="5">'[4]Plant &amp;  Machinery'!$G$23</definedName>
    <definedName name="PM_JointCuttingMachine" localSheetId="3">'[4]Plant &amp;  Machinery'!$G$23</definedName>
    <definedName name="PM_JointCuttingMachine" localSheetId="8">'[4]Plant &amp;  Machinery'!$G$23</definedName>
    <definedName name="PM_JointCuttingMachine" localSheetId="6">'[4]Plant &amp;  Machinery'!$G$23</definedName>
    <definedName name="PM_JointCuttingMachine" localSheetId="10">'[4]Plant &amp;  Machinery'!$G$23</definedName>
    <definedName name="PM_JointCuttingMachine" localSheetId="0">'[4]Plant &amp;  Machinery'!$G$23</definedName>
    <definedName name="PM_JointCuttingMachine" localSheetId="4">'[4]Plant &amp;  Machinery'!$G$23</definedName>
    <definedName name="PM_JointCuttingMachine" localSheetId="2">'[4]Plant &amp;  Machinery'!$G$23</definedName>
    <definedName name="PM_JointCuttingMachine">'[2]Plant &amp;  Machinery'!$G$23</definedName>
    <definedName name="PM_Mixall_6_10t" localSheetId="9">'[4]Plant &amp;  Machinery'!$G$24</definedName>
    <definedName name="PM_Mixall_6_10t" localSheetId="7">'[4]Plant &amp;  Machinery'!$G$24</definedName>
    <definedName name="PM_Mixall_6_10t" localSheetId="11">'[4]Plant &amp;  Machinery'!$G$24</definedName>
    <definedName name="PM_Mixall_6_10t" localSheetId="1">'[4]Plant &amp;  Machinery'!$G$24</definedName>
    <definedName name="PM_Mixall_6_10t" localSheetId="5">'[4]Plant &amp;  Machinery'!$G$24</definedName>
    <definedName name="PM_Mixall_6_10t" localSheetId="3">'[4]Plant &amp;  Machinery'!$G$24</definedName>
    <definedName name="PM_Mixall_6_10t" localSheetId="8">'[4]Plant &amp;  Machinery'!$G$24</definedName>
    <definedName name="PM_Mixall_6_10t" localSheetId="6">'[4]Plant &amp;  Machinery'!$G$24</definedName>
    <definedName name="PM_Mixall_6_10t" localSheetId="10">'[4]Plant &amp;  Machinery'!$G$24</definedName>
    <definedName name="PM_Mixall_6_10t" localSheetId="0">'[4]Plant &amp;  Machinery'!$G$24</definedName>
    <definedName name="PM_Mixall_6_10t" localSheetId="4">'[4]Plant &amp;  Machinery'!$G$24</definedName>
    <definedName name="PM_Mixall_6_10t" localSheetId="2">'[4]Plant &amp;  Machinery'!$G$24</definedName>
    <definedName name="PM_Mixall_6_10t">'[2]Plant &amp;  Machinery'!$G$24</definedName>
    <definedName name="PM_MotorGrader" localSheetId="9">'[4]Plant &amp;  Machinery'!$G$25</definedName>
    <definedName name="PM_MotorGrader" localSheetId="7">'[4]Plant &amp;  Machinery'!$G$25</definedName>
    <definedName name="PM_MotorGrader" localSheetId="11">'[4]Plant &amp;  Machinery'!$G$25</definedName>
    <definedName name="PM_MotorGrader" localSheetId="1">'[4]Plant &amp;  Machinery'!$G$25</definedName>
    <definedName name="PM_MotorGrader" localSheetId="5">'[4]Plant &amp;  Machinery'!$G$25</definedName>
    <definedName name="PM_MotorGrader" localSheetId="3">'[4]Plant &amp;  Machinery'!$G$25</definedName>
    <definedName name="PM_MotorGrader" localSheetId="8">'[4]Plant &amp;  Machinery'!$G$25</definedName>
    <definedName name="PM_MotorGrader" localSheetId="6">'[4]Plant &amp;  Machinery'!$G$25</definedName>
    <definedName name="PM_MotorGrader" localSheetId="10">'[4]Plant &amp;  Machinery'!$G$25</definedName>
    <definedName name="PM_MotorGrader" localSheetId="0">'[4]Plant &amp;  Machinery'!$G$25</definedName>
    <definedName name="PM_MotorGrader" localSheetId="4">'[4]Plant &amp;  Machinery'!$G$25</definedName>
    <definedName name="PM_MotorGrader" localSheetId="2">'[4]Plant &amp;  Machinery'!$G$25</definedName>
    <definedName name="PM_MotorGrader">'[2]Plant &amp;  Machinery'!$G$25</definedName>
    <definedName name="PM_NeedleVibrator" localSheetId="9">'[4]Plant &amp;  Machinery'!$G$27</definedName>
    <definedName name="PM_NeedleVibrator" localSheetId="7">'[4]Plant &amp;  Machinery'!$G$27</definedName>
    <definedName name="PM_NeedleVibrator" localSheetId="11">'[4]Plant &amp;  Machinery'!$G$27</definedName>
    <definedName name="PM_NeedleVibrator" localSheetId="1">'[4]Plant &amp;  Machinery'!$G$27</definedName>
    <definedName name="PM_NeedleVibrator" localSheetId="5">'[4]Plant &amp;  Machinery'!$G$27</definedName>
    <definedName name="PM_NeedleVibrator" localSheetId="3">'[4]Plant &amp;  Machinery'!$G$27</definedName>
    <definedName name="PM_NeedleVibrator" localSheetId="8">'[4]Plant &amp;  Machinery'!$G$27</definedName>
    <definedName name="PM_NeedleVibrator" localSheetId="6">'[4]Plant &amp;  Machinery'!$G$27</definedName>
    <definedName name="PM_NeedleVibrator" localSheetId="10">'[4]Plant &amp;  Machinery'!$G$27</definedName>
    <definedName name="PM_NeedleVibrator" localSheetId="0">'[4]Plant &amp;  Machinery'!$G$27</definedName>
    <definedName name="PM_NeedleVibrator" localSheetId="4">'[4]Plant &amp;  Machinery'!$G$27</definedName>
    <definedName name="PM_NeedleVibrator" localSheetId="2">'[4]Plant &amp;  Machinery'!$G$27</definedName>
    <definedName name="PM_NeedleVibrator">'[2]Plant &amp;  Machinery'!$G$27</definedName>
    <definedName name="PM_PaverFinisher" localSheetId="9">'[4]Plant &amp;  Machinery'!$G$28</definedName>
    <definedName name="PM_PaverFinisher" localSheetId="7">'[4]Plant &amp;  Machinery'!$G$28</definedName>
    <definedName name="PM_PaverFinisher" localSheetId="11">'[4]Plant &amp;  Machinery'!$G$28</definedName>
    <definedName name="PM_PaverFinisher" localSheetId="1">'[4]Plant &amp;  Machinery'!$G$28</definedName>
    <definedName name="PM_PaverFinisher" localSheetId="5">'[4]Plant &amp;  Machinery'!$G$28</definedName>
    <definedName name="PM_PaverFinisher" localSheetId="3">'[4]Plant &amp;  Machinery'!$G$28</definedName>
    <definedName name="PM_PaverFinisher" localSheetId="8">'[4]Plant &amp;  Machinery'!$G$28</definedName>
    <definedName name="PM_PaverFinisher" localSheetId="6">'[4]Plant &amp;  Machinery'!$G$28</definedName>
    <definedName name="PM_PaverFinisher" localSheetId="10">'[4]Plant &amp;  Machinery'!$G$28</definedName>
    <definedName name="PM_PaverFinisher" localSheetId="0">'[4]Plant &amp;  Machinery'!$G$28</definedName>
    <definedName name="PM_PaverFinisher" localSheetId="4">'[4]Plant &amp;  Machinery'!$G$28</definedName>
    <definedName name="PM_PaverFinisher" localSheetId="2">'[4]Plant &amp;  Machinery'!$G$28</definedName>
    <definedName name="PM_PaverFinisher">'[2]Plant &amp;  Machinery'!$G$28</definedName>
    <definedName name="PM_PlateVibrator" localSheetId="9">'[4]Plant &amp;  Machinery'!$G$30</definedName>
    <definedName name="PM_PlateVibrator" localSheetId="7">'[4]Plant &amp;  Machinery'!$G$30</definedName>
    <definedName name="PM_PlateVibrator" localSheetId="11">'[4]Plant &amp;  Machinery'!$G$30</definedName>
    <definedName name="PM_PlateVibrator" localSheetId="1">'[4]Plant &amp;  Machinery'!$G$30</definedName>
    <definedName name="PM_PlateVibrator" localSheetId="5">'[4]Plant &amp;  Machinery'!$G$30</definedName>
    <definedName name="PM_PlateVibrator" localSheetId="3">'[4]Plant &amp;  Machinery'!$G$30</definedName>
    <definedName name="PM_PlateVibrator" localSheetId="8">'[4]Plant &amp;  Machinery'!$G$30</definedName>
    <definedName name="PM_PlateVibrator" localSheetId="6">'[4]Plant &amp;  Machinery'!$G$30</definedName>
    <definedName name="PM_PlateVibrator" localSheetId="10">'[4]Plant &amp;  Machinery'!$G$30</definedName>
    <definedName name="PM_PlateVibrator" localSheetId="0">'[4]Plant &amp;  Machinery'!$G$30</definedName>
    <definedName name="PM_PlateVibrator" localSheetId="4">'[4]Plant &amp;  Machinery'!$G$30</definedName>
    <definedName name="PM_PlateVibrator" localSheetId="2">'[4]Plant &amp;  Machinery'!$G$30</definedName>
    <definedName name="PM_PlateVibrator">'[2]Plant &amp;  Machinery'!$G$30</definedName>
    <definedName name="PM_ScreedVibrator" localSheetId="9">'[4]Plant &amp;  Machinery'!$G$31</definedName>
    <definedName name="PM_ScreedVibrator" localSheetId="7">'[4]Plant &amp;  Machinery'!$G$31</definedName>
    <definedName name="PM_ScreedVibrator" localSheetId="11">'[4]Plant &amp;  Machinery'!$G$31</definedName>
    <definedName name="PM_ScreedVibrator" localSheetId="1">'[4]Plant &amp;  Machinery'!$G$31</definedName>
    <definedName name="PM_ScreedVibrator" localSheetId="5">'[4]Plant &amp;  Machinery'!$G$31</definedName>
    <definedName name="PM_ScreedVibrator" localSheetId="3">'[4]Plant &amp;  Machinery'!$G$31</definedName>
    <definedName name="PM_ScreedVibrator" localSheetId="8">'[4]Plant &amp;  Machinery'!$G$31</definedName>
    <definedName name="PM_ScreedVibrator" localSheetId="6">'[4]Plant &amp;  Machinery'!$G$31</definedName>
    <definedName name="PM_ScreedVibrator" localSheetId="10">'[4]Plant &amp;  Machinery'!$G$31</definedName>
    <definedName name="PM_ScreedVibrator" localSheetId="0">'[4]Plant &amp;  Machinery'!$G$31</definedName>
    <definedName name="PM_ScreedVibrator" localSheetId="4">'[4]Plant &amp;  Machinery'!$G$31</definedName>
    <definedName name="PM_ScreedVibrator" localSheetId="2">'[4]Plant &amp;  Machinery'!$G$31</definedName>
    <definedName name="PM_ScreedVibrator">'[2]Plant &amp;  Machinery'!$G$31</definedName>
    <definedName name="PM_StoneCrusher_200TPH" localSheetId="9">'[4]Plant &amp;  Machinery'!$G$33</definedName>
    <definedName name="PM_StoneCrusher_200TPH" localSheetId="7">'[4]Plant &amp;  Machinery'!$G$33</definedName>
    <definedName name="PM_StoneCrusher_200TPH" localSheetId="11">'[4]Plant &amp;  Machinery'!$G$33</definedName>
    <definedName name="PM_StoneCrusher_200TPH" localSheetId="1">'[4]Plant &amp;  Machinery'!$G$33</definedName>
    <definedName name="PM_StoneCrusher_200TPH" localSheetId="5">'[4]Plant &amp;  Machinery'!$G$33</definedName>
    <definedName name="PM_StoneCrusher_200TPH" localSheetId="3">'[4]Plant &amp;  Machinery'!$G$33</definedName>
    <definedName name="PM_StoneCrusher_200TPH" localSheetId="8">'[4]Plant &amp;  Machinery'!$G$33</definedName>
    <definedName name="PM_StoneCrusher_200TPH" localSheetId="6">'[4]Plant &amp;  Machinery'!$G$33</definedName>
    <definedName name="PM_StoneCrusher_200TPH" localSheetId="10">'[4]Plant &amp;  Machinery'!$G$33</definedName>
    <definedName name="PM_StoneCrusher_200TPH" localSheetId="0">'[4]Plant &amp;  Machinery'!$G$33</definedName>
    <definedName name="PM_StoneCrusher_200TPH" localSheetId="4">'[4]Plant &amp;  Machinery'!$G$33</definedName>
    <definedName name="PM_StoneCrusher_200TPH" localSheetId="2">'[4]Plant &amp;  Machinery'!$G$33</definedName>
    <definedName name="PM_StoneCrusher_200TPH">'[2]Plant &amp;  Machinery'!$G$33</definedName>
    <definedName name="PM_ThreeWheeled_80_100kN_StaticRoller" localSheetId="9">'[4]Plant &amp;  Machinery'!$G$34</definedName>
    <definedName name="PM_ThreeWheeled_80_100kN_StaticRoller" localSheetId="7">'[4]Plant &amp;  Machinery'!$G$34</definedName>
    <definedName name="PM_ThreeWheeled_80_100kN_StaticRoller" localSheetId="11">'[4]Plant &amp;  Machinery'!$G$34</definedName>
    <definedName name="PM_ThreeWheeled_80_100kN_StaticRoller" localSheetId="1">'[4]Plant &amp;  Machinery'!$G$34</definedName>
    <definedName name="PM_ThreeWheeled_80_100kN_StaticRoller" localSheetId="5">'[4]Plant &amp;  Machinery'!$G$34</definedName>
    <definedName name="PM_ThreeWheeled_80_100kN_StaticRoller" localSheetId="3">'[4]Plant &amp;  Machinery'!$G$34</definedName>
    <definedName name="PM_ThreeWheeled_80_100kN_StaticRoller" localSheetId="8">'[4]Plant &amp;  Machinery'!$G$34</definedName>
    <definedName name="PM_ThreeWheeled_80_100kN_StaticRoller" localSheetId="6">'[4]Plant &amp;  Machinery'!$G$34</definedName>
    <definedName name="PM_ThreeWheeled_80_100kN_StaticRoller" localSheetId="10">'[4]Plant &amp;  Machinery'!$G$34</definedName>
    <definedName name="PM_ThreeWheeled_80_100kN_StaticRoller" localSheetId="0">'[4]Plant &amp;  Machinery'!$G$34</definedName>
    <definedName name="PM_ThreeWheeled_80_100kN_StaticRoller" localSheetId="4">'[4]Plant &amp;  Machinery'!$G$34</definedName>
    <definedName name="PM_ThreeWheeled_80_100kN_StaticRoller" localSheetId="2">'[4]Plant &amp;  Machinery'!$G$34</definedName>
    <definedName name="PM_ThreeWheeled_80_100kN_StaticRoller">'[2]Plant &amp;  Machinery'!$G$34</definedName>
    <definedName name="PM_Tipper_55" localSheetId="9">'[4]Plant &amp;  Machinery'!$G$45</definedName>
    <definedName name="PM_Tipper_55" localSheetId="7">'[4]Plant &amp;  Machinery'!$G$45</definedName>
    <definedName name="PM_Tipper_55" localSheetId="11">'[4]Plant &amp;  Machinery'!$G$45</definedName>
    <definedName name="PM_Tipper_55" localSheetId="1">'[4]Plant &amp;  Machinery'!$G$45</definedName>
    <definedName name="PM_Tipper_55" localSheetId="5">'[4]Plant &amp;  Machinery'!$G$45</definedName>
    <definedName name="PM_Tipper_55" localSheetId="3">'[4]Plant &amp;  Machinery'!$G$45</definedName>
    <definedName name="PM_Tipper_55" localSheetId="8">'[4]Plant &amp;  Machinery'!$G$45</definedName>
    <definedName name="PM_Tipper_55" localSheetId="6">'[4]Plant &amp;  Machinery'!$G$45</definedName>
    <definedName name="PM_Tipper_55" localSheetId="10">'[4]Plant &amp;  Machinery'!$G$45</definedName>
    <definedName name="PM_Tipper_55" localSheetId="0">'[4]Plant &amp;  Machinery'!$G$45</definedName>
    <definedName name="PM_Tipper_55" localSheetId="4">'[4]Plant &amp;  Machinery'!$G$45</definedName>
    <definedName name="PM_Tipper_55" localSheetId="2">'[4]Plant &amp;  Machinery'!$G$45</definedName>
    <definedName name="PM_Tipper_55">'[2]Plant &amp;  Machinery'!$G$45</definedName>
    <definedName name="PM_Tractor_DiscHarrows" localSheetId="9">'[4]Plant &amp;  Machinery'!$G$46</definedName>
    <definedName name="PM_Tractor_DiscHarrows" localSheetId="7">'[4]Plant &amp;  Machinery'!$G$46</definedName>
    <definedName name="PM_Tractor_DiscHarrows" localSheetId="11">'[4]Plant &amp;  Machinery'!$G$46</definedName>
    <definedName name="PM_Tractor_DiscHarrows" localSheetId="1">'[4]Plant &amp;  Machinery'!$G$46</definedName>
    <definedName name="PM_Tractor_DiscHarrows" localSheetId="5">'[4]Plant &amp;  Machinery'!$G$46</definedName>
    <definedName name="PM_Tractor_DiscHarrows" localSheetId="3">'[4]Plant &amp;  Machinery'!$G$46</definedName>
    <definedName name="PM_Tractor_DiscHarrows" localSheetId="8">'[4]Plant &amp;  Machinery'!$G$46</definedName>
    <definedName name="PM_Tractor_DiscHarrows" localSheetId="6">'[4]Plant &amp;  Machinery'!$G$46</definedName>
    <definedName name="PM_Tractor_DiscHarrows" localSheetId="10">'[4]Plant &amp;  Machinery'!$G$46</definedName>
    <definedName name="PM_Tractor_DiscHarrows" localSheetId="0">'[4]Plant &amp;  Machinery'!$G$46</definedName>
    <definedName name="PM_Tractor_DiscHarrows" localSheetId="4">'[4]Plant &amp;  Machinery'!$G$46</definedName>
    <definedName name="PM_Tractor_DiscHarrows" localSheetId="2">'[4]Plant &amp;  Machinery'!$G$46</definedName>
    <definedName name="PM_Tractor_DiscHarrows">'[2]Plant &amp;  Machinery'!$G$46</definedName>
    <definedName name="PM_Tractor_Ripper" localSheetId="9">'[4]Plant &amp;  Machinery'!$G$47</definedName>
    <definedName name="PM_Tractor_Ripper" localSheetId="7">'[4]Plant &amp;  Machinery'!$G$47</definedName>
    <definedName name="PM_Tractor_Ripper" localSheetId="11">'[4]Plant &amp;  Machinery'!$G$47</definedName>
    <definedName name="PM_Tractor_Ripper" localSheetId="1">'[4]Plant &amp;  Machinery'!$G$47</definedName>
    <definedName name="PM_Tractor_Ripper" localSheetId="5">'[4]Plant &amp;  Machinery'!$G$47</definedName>
    <definedName name="PM_Tractor_Ripper" localSheetId="3">'[4]Plant &amp;  Machinery'!$G$47</definedName>
    <definedName name="PM_Tractor_Ripper" localSheetId="8">'[4]Plant &amp;  Machinery'!$G$47</definedName>
    <definedName name="PM_Tractor_Ripper" localSheetId="6">'[4]Plant &amp;  Machinery'!$G$47</definedName>
    <definedName name="PM_Tractor_Ripper" localSheetId="10">'[4]Plant &amp;  Machinery'!$G$47</definedName>
    <definedName name="PM_Tractor_Ripper" localSheetId="0">'[4]Plant &amp;  Machinery'!$G$47</definedName>
    <definedName name="PM_Tractor_Ripper" localSheetId="4">'[4]Plant &amp;  Machinery'!$G$47</definedName>
    <definedName name="PM_Tractor_Ripper" localSheetId="2">'[4]Plant &amp;  Machinery'!$G$47</definedName>
    <definedName name="PM_Tractor_Ripper">'[2]Plant &amp;  Machinery'!$G$47</definedName>
    <definedName name="PM_Tractor_Rotavator" localSheetId="9">'[4]Plant &amp;  Machinery'!$G$49</definedName>
    <definedName name="PM_Tractor_Rotavator" localSheetId="7">'[4]Plant &amp;  Machinery'!$G$49</definedName>
    <definedName name="PM_Tractor_Rotavator" localSheetId="11">'[4]Plant &amp;  Machinery'!$G$49</definedName>
    <definedName name="PM_Tractor_Rotavator" localSheetId="1">'[4]Plant &amp;  Machinery'!$G$49</definedName>
    <definedName name="PM_Tractor_Rotavator" localSheetId="5">'[4]Plant &amp;  Machinery'!$G$49</definedName>
    <definedName name="PM_Tractor_Rotavator" localSheetId="3">'[4]Plant &amp;  Machinery'!$G$49</definedName>
    <definedName name="PM_Tractor_Rotavator" localSheetId="8">'[4]Plant &amp;  Machinery'!$G$49</definedName>
    <definedName name="PM_Tractor_Rotavator" localSheetId="6">'[4]Plant &amp;  Machinery'!$G$49</definedName>
    <definedName name="PM_Tractor_Rotavator" localSheetId="10">'[4]Plant &amp;  Machinery'!$G$49</definedName>
    <definedName name="PM_Tractor_Rotavator" localSheetId="0">'[4]Plant &amp;  Machinery'!$G$49</definedName>
    <definedName name="PM_Tractor_Rotavator" localSheetId="4">'[4]Plant &amp;  Machinery'!$G$49</definedName>
    <definedName name="PM_Tractor_Rotavator" localSheetId="2">'[4]Plant &amp;  Machinery'!$G$49</definedName>
    <definedName name="PM_Tractor_Rotavator">'[2]Plant &amp;  Machinery'!$G$49</definedName>
    <definedName name="PM_Tractor_Trolley" localSheetId="9">'[4]Plant &amp;  Machinery'!$G$48</definedName>
    <definedName name="PM_Tractor_Trolley" localSheetId="7">'[4]Plant &amp;  Machinery'!$G$48</definedName>
    <definedName name="PM_Tractor_Trolley" localSheetId="11">'[4]Plant &amp;  Machinery'!$G$48</definedName>
    <definedName name="PM_Tractor_Trolley" localSheetId="1">'[4]Plant &amp;  Machinery'!$G$48</definedName>
    <definedName name="PM_Tractor_Trolley" localSheetId="5">'[4]Plant &amp;  Machinery'!$G$48</definedName>
    <definedName name="PM_Tractor_Trolley" localSheetId="3">'[4]Plant &amp;  Machinery'!$G$48</definedName>
    <definedName name="PM_Tractor_Trolley" localSheetId="8">'[4]Plant &amp;  Machinery'!$G$48</definedName>
    <definedName name="PM_Tractor_Trolley" localSheetId="6">'[4]Plant &amp;  Machinery'!$G$48</definedName>
    <definedName name="PM_Tractor_Trolley" localSheetId="10">'[4]Plant &amp;  Machinery'!$G$48</definedName>
    <definedName name="PM_Tractor_Trolley" localSheetId="0">'[4]Plant &amp;  Machinery'!$G$48</definedName>
    <definedName name="PM_Tractor_Trolley" localSheetId="4">'[4]Plant &amp;  Machinery'!$G$48</definedName>
    <definedName name="PM_Tractor_Trolley" localSheetId="2">'[4]Plant &amp;  Machinery'!$G$48</definedName>
    <definedName name="PM_Tractor_Trolley">'[2]Plant &amp;  Machinery'!$G$48</definedName>
    <definedName name="PM_Truck" localSheetId="9">'[4]Plant &amp;  Machinery'!$G$50</definedName>
    <definedName name="PM_Truck" localSheetId="7">'[4]Plant &amp;  Machinery'!$G$50</definedName>
    <definedName name="PM_Truck" localSheetId="11">'[4]Plant &amp;  Machinery'!$G$50</definedName>
    <definedName name="PM_Truck" localSheetId="1">'[4]Plant &amp;  Machinery'!$G$50</definedName>
    <definedName name="PM_Truck" localSheetId="5">'[4]Plant &amp;  Machinery'!$G$50</definedName>
    <definedName name="PM_Truck" localSheetId="3">'[4]Plant &amp;  Machinery'!$G$50</definedName>
    <definedName name="PM_Truck" localSheetId="8">'[4]Plant &amp;  Machinery'!$G$50</definedName>
    <definedName name="PM_Truck" localSheetId="6">'[4]Plant &amp;  Machinery'!$G$50</definedName>
    <definedName name="PM_Truck" localSheetId="10">'[4]Plant &amp;  Machinery'!$G$50</definedName>
    <definedName name="PM_Truck" localSheetId="0">'[4]Plant &amp;  Machinery'!$G$50</definedName>
    <definedName name="PM_Truck" localSheetId="4">'[4]Plant &amp;  Machinery'!$G$50</definedName>
    <definedName name="PM_Truck" localSheetId="2">'[4]Plant &amp;  Machinery'!$G$50</definedName>
    <definedName name="PM_Truck">'[2]Plant &amp;  Machinery'!$G$50</definedName>
    <definedName name="PM_VibratoryRoller_80_100kN" localSheetId="9">'[4]Plant &amp;  Machinery'!$G$51</definedName>
    <definedName name="PM_VibratoryRoller_80_100kN" localSheetId="7">'[4]Plant &amp;  Machinery'!$G$51</definedName>
    <definedName name="PM_VibratoryRoller_80_100kN" localSheetId="11">'[4]Plant &amp;  Machinery'!$G$51</definedName>
    <definedName name="PM_VibratoryRoller_80_100kN" localSheetId="1">'[4]Plant &amp;  Machinery'!$G$51</definedName>
    <definedName name="PM_VibratoryRoller_80_100kN" localSheetId="5">'[4]Plant &amp;  Machinery'!$G$51</definedName>
    <definedName name="PM_VibratoryRoller_80_100kN" localSheetId="3">'[4]Plant &amp;  Machinery'!$G$51</definedName>
    <definedName name="PM_VibratoryRoller_80_100kN" localSheetId="8">'[4]Plant &amp;  Machinery'!$G$51</definedName>
    <definedName name="PM_VibratoryRoller_80_100kN" localSheetId="6">'[4]Plant &amp;  Machinery'!$G$51</definedName>
    <definedName name="PM_VibratoryRoller_80_100kN" localSheetId="10">'[4]Plant &amp;  Machinery'!$G$51</definedName>
    <definedName name="PM_VibratoryRoller_80_100kN" localSheetId="0">'[4]Plant &amp;  Machinery'!$G$51</definedName>
    <definedName name="PM_VibratoryRoller_80_100kN" localSheetId="4">'[4]Plant &amp;  Machinery'!$G$51</definedName>
    <definedName name="PM_VibratoryRoller_80_100kN" localSheetId="2">'[4]Plant &amp;  Machinery'!$G$51</definedName>
    <definedName name="PM_VibratoryRoller_80_100kN">'[2]Plant &amp;  Machinery'!$G$51</definedName>
    <definedName name="PM_WaterTanker_6kl" localSheetId="9">'[4]Plant &amp;  Machinery'!$G$53</definedName>
    <definedName name="PM_WaterTanker_6kl" localSheetId="7">'[4]Plant &amp;  Machinery'!$G$53</definedName>
    <definedName name="PM_WaterTanker_6kl" localSheetId="11">'[4]Plant &amp;  Machinery'!$G$53</definedName>
    <definedName name="PM_WaterTanker_6kl" localSheetId="1">'[4]Plant &amp;  Machinery'!$G$53</definedName>
    <definedName name="PM_WaterTanker_6kl" localSheetId="5">'[4]Plant &amp;  Machinery'!$G$53</definedName>
    <definedName name="PM_WaterTanker_6kl" localSheetId="3">'[4]Plant &amp;  Machinery'!$G$53</definedName>
    <definedName name="PM_WaterTanker_6kl" localSheetId="8">'[4]Plant &amp;  Machinery'!$G$53</definedName>
    <definedName name="PM_WaterTanker_6kl" localSheetId="6">'[4]Plant &amp;  Machinery'!$G$53</definedName>
    <definedName name="PM_WaterTanker_6kl" localSheetId="10">'[4]Plant &amp;  Machinery'!$G$53</definedName>
    <definedName name="PM_WaterTanker_6kl" localSheetId="0">'[4]Plant &amp;  Machinery'!$G$53</definedName>
    <definedName name="PM_WaterTanker_6kl" localSheetId="4">'[4]Plant &amp;  Machinery'!$G$53</definedName>
    <definedName name="PM_WaterTanker_6kl" localSheetId="2">'[4]Plant &amp;  Machinery'!$G$53</definedName>
    <definedName name="PM_WaterTanker_6kl">'[2]Plant &amp;  Machinery'!$G$53</definedName>
    <definedName name="PM_WetMixPlant_or_PugMill" localSheetId="9">'[4]Plant &amp;  Machinery'!$G$54</definedName>
    <definedName name="PM_WetMixPlant_or_PugMill" localSheetId="7">'[4]Plant &amp;  Machinery'!$G$54</definedName>
    <definedName name="PM_WetMixPlant_or_PugMill" localSheetId="11">'[4]Plant &amp;  Machinery'!$G$54</definedName>
    <definedName name="PM_WetMixPlant_or_PugMill" localSheetId="1">'[4]Plant &amp;  Machinery'!$G$54</definedName>
    <definedName name="PM_WetMixPlant_or_PugMill" localSheetId="5">'[4]Plant &amp;  Machinery'!$G$54</definedName>
    <definedName name="PM_WetMixPlant_or_PugMill" localSheetId="3">'[4]Plant &amp;  Machinery'!$G$54</definedName>
    <definedName name="PM_WetMixPlant_or_PugMill" localSheetId="8">'[4]Plant &amp;  Machinery'!$G$54</definedName>
    <definedName name="PM_WetMixPlant_or_PugMill" localSheetId="6">'[4]Plant &amp;  Machinery'!$G$54</definedName>
    <definedName name="PM_WetMixPlant_or_PugMill" localSheetId="10">'[4]Plant &amp;  Machinery'!$G$54</definedName>
    <definedName name="PM_WetMixPlant_or_PugMill" localSheetId="0">'[4]Plant &amp;  Machinery'!$G$54</definedName>
    <definedName name="PM_WetMixPlant_or_PugMill" localSheetId="4">'[4]Plant &amp;  Machinery'!$G$54</definedName>
    <definedName name="PM_WetMixPlant_or_PugMill" localSheetId="2">'[4]Plant &amp;  Machinery'!$G$54</definedName>
    <definedName name="PM_WetMixPlant_or_PugMill">'[2]Plant &amp;  Machinery'!$G$54</definedName>
    <definedName name="_xlnm.Print_Area" localSheetId="9">'Abst._Part-II_Agalgota'!$A$1:$K$47</definedName>
    <definedName name="_xlnm.Print_Area" localSheetId="7">'Abst._Part-II_Darkhad'!$A$1:$K$47</definedName>
    <definedName name="_xlnm.Print_Area" localSheetId="11">'Abst._Part-II_Fadtala'!$A$1:$K$47</definedName>
    <definedName name="_xlnm.Print_Area" localSheetId="1">'Abst._Part-II_Guda'!$A$1:$K$47</definedName>
    <definedName name="_xlnm.Print_Area" localSheetId="5">'Abst._Part-II_Umarkhad'!$A$1:$K$47</definedName>
    <definedName name="_xlnm.Print_Area" localSheetId="3">'BOQ (MTN-25)'!$A$1:$J$73</definedName>
    <definedName name="_xlnm.Print_Area" localSheetId="8">'East._Part-II_Agalgota'!$A$1:$M$50</definedName>
    <definedName name="_xlnm.Print_Area" localSheetId="6">'East._Part-II_Darkhad'!$A$1:$M$50</definedName>
    <definedName name="_xlnm.Print_Area" localSheetId="10">'East._Part-II_Fadtala'!$A$1:$M$50</definedName>
    <definedName name="_xlnm.Print_Area" localSheetId="0">'East._Part-II_Guda'!$A$1:$M$50</definedName>
    <definedName name="_xlnm.Print_Area" localSheetId="4">'East._Part-II_Umarkhad'!$A$1:$M$50</definedName>
    <definedName name="_xlnm.Print_Area" localSheetId="2">'Part-I'!$A$1:$H$18</definedName>
    <definedName name="_xlnm.Print_Titles" localSheetId="3">'BOQ (MTN-25)'!$14:$14</definedName>
    <definedName name="Rampura" localSheetId="9">#REF!</definedName>
    <definedName name="Rampura" localSheetId="7">#REF!</definedName>
    <definedName name="Rampura" localSheetId="11">#REF!</definedName>
    <definedName name="Rampura" localSheetId="1">#REF!</definedName>
    <definedName name="Rampura" localSheetId="5">#REF!</definedName>
    <definedName name="Rampura" localSheetId="3">#REF!</definedName>
    <definedName name="Rampura" localSheetId="8">#REF!</definedName>
    <definedName name="Rampura" localSheetId="6">#REF!</definedName>
    <definedName name="Rampura" localSheetId="10">#REF!</definedName>
    <definedName name="Rampura" localSheetId="0">#REF!</definedName>
    <definedName name="Rampura" localSheetId="4">#REF!</definedName>
    <definedName name="Rampura" localSheetId="2">#REF!</definedName>
    <definedName name="Rampura">#REF!</definedName>
  </definedNames>
  <calcPr fullCalcOnLoad="1"/>
</workbook>
</file>

<file path=xl/sharedStrings.xml><?xml version="1.0" encoding="utf-8"?>
<sst xmlns="http://schemas.openxmlformats.org/spreadsheetml/2006/main" count="1109" uniqueCount="188">
  <si>
    <t>Unit</t>
  </si>
  <si>
    <t>Rate</t>
  </si>
  <si>
    <t>Amount</t>
  </si>
  <si>
    <t>cum</t>
  </si>
  <si>
    <t>5.9(ii)</t>
  </si>
  <si>
    <t>Item No.</t>
  </si>
  <si>
    <t>Tack Coat</t>
  </si>
  <si>
    <t>20mm thick Open-Graded Premix Carpet using Bituminous (penetration grade/modified bitumen) Binder</t>
  </si>
  <si>
    <t>Seal Coat</t>
  </si>
  <si>
    <t xml:space="preserve">Providing and laying seal coat sealing the voids in a bituminous surface laid to the specified levels, grade and cross fall using Type A, Type B and Type C as per Technical Specification Clause 510
Type- B 
(ii) Bitumen (s-65)
</t>
  </si>
  <si>
    <t xml:space="preserve">Total </t>
  </si>
  <si>
    <t>Total</t>
  </si>
  <si>
    <t>PIU-2, Alirajpur</t>
  </si>
  <si>
    <t>Description</t>
  </si>
  <si>
    <t>Item
No.</t>
  </si>
  <si>
    <t>Quantity</t>
  </si>
  <si>
    <t>Description of item (with breif specification and reference to book of specification)</t>
  </si>
  <si>
    <t>SOR Item
No.</t>
  </si>
  <si>
    <t>S.
No.</t>
  </si>
  <si>
    <t xml:space="preserve">MPRRDA </t>
  </si>
  <si>
    <t>A.</t>
  </si>
  <si>
    <t xml:space="preserve">General Manager </t>
  </si>
  <si>
    <t>Assistant  Manager</t>
  </si>
  <si>
    <t xml:space="preserve">Sub. Engineer </t>
  </si>
  <si>
    <t>Cum</t>
  </si>
  <si>
    <t>Depth/
Heigth</t>
  </si>
  <si>
    <t>Width</t>
  </si>
  <si>
    <t>Legnth</t>
  </si>
  <si>
    <t>No.</t>
  </si>
  <si>
    <t>S. No.</t>
  </si>
  <si>
    <t>Length</t>
  </si>
  <si>
    <t>Darkhad App. Road</t>
  </si>
  <si>
    <t>Name of Work-</t>
  </si>
  <si>
    <t>PRADHAN MANTRI GRAM SADAK YOJANA (PMGSY)</t>
  </si>
  <si>
    <t>Umarkhad App. Road</t>
  </si>
  <si>
    <t>2.2</t>
  </si>
  <si>
    <t>Clearing and Grubbing Road Land</t>
  </si>
  <si>
    <t>Clearing and grubbing road land including uprooting wild vegetation, grass, bushes, shrubs, saplings and trees of girth upto 300 mm, removal of stumps of such trees cut earlier  and disposal of unserviceable materials and stacking of serviceable material to be used or auctioned, upto a lead of 1000 m including removal and disposal of top organic soil not exceeding 150 mm in thickness as per Technical Specification Clause 201.</t>
  </si>
  <si>
    <t>(A)</t>
  </si>
  <si>
    <t>In area of non-thorny jungle</t>
  </si>
  <si>
    <t>hectare</t>
  </si>
  <si>
    <t>4.10</t>
  </si>
  <si>
    <t>Construction of Hard Shoulders as per Technical Specification Clause 407.</t>
  </si>
  <si>
    <t>Construction of hard shoulder as per clause 407 with improved soil having CBR value not less than 12 inclusive of all leads and lifts providing 4% camber I/c operations like watering, rolling and compaction etc. as per clause 303.5</t>
  </si>
  <si>
    <t>5.1</t>
  </si>
  <si>
    <t>Prime Coat</t>
  </si>
  <si>
    <t>Providing and applying primer coat with bitumen emulsion (SS-1) on prepared surface of granular base including cleaning of road surface and spraying primer at the rate of 0.85 kg/sqm using mechanical means as per Technical Specification Clause 502</t>
  </si>
  <si>
    <t>sqm</t>
  </si>
  <si>
    <t>5.2</t>
  </si>
  <si>
    <t xml:space="preserve"> </t>
  </si>
  <si>
    <t>(iii)</t>
  </si>
  <si>
    <t>Providing and applying tack coat with Bitumen emulsion (RS-1)  using emulsion  distributor at the rate of 0.275 kg per sqm on the prepared granular surfaces treated with primer &amp; cleaned with Hydraulic broom as per Technical Specification Clause 503.</t>
  </si>
  <si>
    <t>5.9</t>
  </si>
  <si>
    <t>Providing, laying and rolling of open-graded premix carpet of 20 mm thickness composed of 13.2 mm size @ 0.18 cum per 10 sqm &amp; 11.2 mm size @ 0.09 cum per 10 sqm aggregates using penetration grade/modified bitumen @ 14.6 kg/10sqm to required line, grade and level to serve as wearing course on a previously prepared base, including mixing in a suitable plant, laying and rolling with a three wheel 80-100 kN static roller capacity, finished to required level and grades to be followed by seal coat of either Type A , Type B or Type C as per Technical Specification Clause 508.</t>
  </si>
  <si>
    <t>(II)</t>
  </si>
  <si>
    <t>Bitumen (S-65)</t>
  </si>
  <si>
    <t>5.12</t>
  </si>
  <si>
    <t>Providing and laying seal coat sealing the voids in a bituminous surface laid to the specified levels, grade and cross fall using Type A, Type B and Type C as per Technical Specification Clause 510</t>
  </si>
  <si>
    <t>Case - II  :  Type B</t>
  </si>
  <si>
    <t>Painting on Steel Surfaces</t>
  </si>
  <si>
    <t>Providing and applying two coats of ready mix paint including primer coat of approved brand on steel surface after through cleaning of surface to give an even shade as per drawing and Technical Specification Clause 1701</t>
  </si>
  <si>
    <t>10.10</t>
  </si>
  <si>
    <t>Kilometre  Stone</t>
  </si>
  <si>
    <t>Reinforced cement concrete M15  grade kilometre stone/local stone of standard design as per IRC:8 fixing in position including painting and printing, etc as per drawing and Technical Specification Clause 1703</t>
  </si>
  <si>
    <t>(B)</t>
  </si>
  <si>
    <t>With Local Stone</t>
  </si>
  <si>
    <t>each</t>
  </si>
  <si>
    <t>ii)</t>
  </si>
  <si>
    <t xml:space="preserve">Ordinary Kilometer Stone </t>
  </si>
  <si>
    <t>iii)</t>
  </si>
  <si>
    <t xml:space="preserve">200 m stone </t>
  </si>
  <si>
    <t>Painting Two Coats on New Concrete Surfaces</t>
  </si>
  <si>
    <t>Painting two coats including primer coat after filling the surface with synthetic enamel paint in all shades on new, plastered / concrete surfaces as per drawing and Technical Specification Clause 1701</t>
  </si>
  <si>
    <t>Sondwa</t>
  </si>
  <si>
    <t xml:space="preserve">PKg. </t>
  </si>
  <si>
    <t>MP-1906</t>
  </si>
  <si>
    <t xml:space="preserve">Pkg. </t>
  </si>
  <si>
    <t>3.7</t>
  </si>
  <si>
    <t>Bitumen (S-65)  10 % Extra</t>
  </si>
  <si>
    <t>Excavation of embankment, sub-grade and drain consisting of excavation, removal and satisfactory disposal of all excavated materials including hauling to sides of embankment and subgrade construction as also the disposal of materials in specified manner and the trimming and finishing of the road to the specified dimensions i/c all lifts, lead upto 1000 meters including dewatering, shaping and excavation in marsh and complete disposal of all muck as per clause 302. for all types of soil i/c moorum gravel etc. as directed by the Engineer-in-charge  (Catch Water Drain)</t>
  </si>
  <si>
    <t>Part - II</t>
  </si>
  <si>
    <t xml:space="preserve">Excavation, Carting i/c Removal of Soil with Disposal upto 1000 m </t>
  </si>
  <si>
    <t>Printing New Letters and Figures of any Shade</t>
  </si>
  <si>
    <t>Printing new letter and figures of any shade with synthetic enamel paint black or any other approved colour to give an even shade as per drawings and Technical Specification Clause 1701</t>
  </si>
  <si>
    <t>i)</t>
  </si>
  <si>
    <t>Hindi (Matras commas and the like not to be measured and paid for.  Half letters shall be counted as half only)</t>
  </si>
  <si>
    <t>per cm height per letter</t>
  </si>
  <si>
    <t>Say</t>
  </si>
  <si>
    <t>Name of Block</t>
  </si>
  <si>
    <t>3.3</t>
  </si>
  <si>
    <t>Construction of Embankment with Material Obtained from Roadway Cutting</t>
  </si>
  <si>
    <t>Construction of embankment with approved materials deposited at site from roadway cutting and excavation from drain and foundation of other structures or from borrow area graded by motor grader and compacted by using vibratory rollers of 80 to 100 kN static weight to meet requirement of Tables 300.1 and 300.2 as per Technical Specification Clauses 301.4 &amp; 301.5 including, watering rolling etc complete. Reused</t>
  </si>
  <si>
    <t>White washing of parapet walls of CD work and tree truncks</t>
  </si>
  <si>
    <t>White washing two coats on parapet walls and tree trunks including preparation of surface by cleaning scraping etc. as per technical specifications Clause 1915</t>
  </si>
  <si>
    <t>English and Roman</t>
  </si>
  <si>
    <t>Guda App. Road</t>
  </si>
  <si>
    <t>3.05 km</t>
  </si>
  <si>
    <t>Fadatala App. Road</t>
  </si>
  <si>
    <t>Katthiwada</t>
  </si>
  <si>
    <t>Agalgota App. Road</t>
  </si>
  <si>
    <t xml:space="preserve">Construction of Hard Shoulders as per Technical Specification Clause 407 - </t>
  </si>
  <si>
    <t xml:space="preserve">Providing, laying and rolling of open-graded premix carpet of 20 mm thickness composed of 13.2 mm size @ 0.18 cum per 10 sqm &amp; 11.2 mm size @ 0.09 cum per 10 sqm aggregates using penetration grade/modified bitumen @ 14.6 kg/10sqm to required line, grade and level to serve as wearing course on a previously prepared base, including mixing in a suitable plant, laying and rolling with a three wheel 80-100 kN static roller capacity, finished to required level and grades to be followed by seal coat of either Type A , Type B or Type C as per Technical Specification Clause 508.
Type- B 
(ii) Bitumen (s-65) </t>
  </si>
  <si>
    <t>4.1</t>
  </si>
  <si>
    <t>m</t>
  </si>
  <si>
    <t>t</t>
  </si>
  <si>
    <t>Maintenace of bituminous surface road
(ii) Repair to pot holes by removal of failed material, trimming the sides to vertical and levelling the bottom, cleaning the same with compressed air or any appropriate method filled with 75mm BUSG with binder content of VG-30@30kg per 10 sqm as per clause 505 , applying bitumen emulsion prime coat at the bottom and bitumen emulsion tack coat on sides and on bottom compecting with appropriate compecting equipment as per technical specifications Clauses 502 and 503.
(Note:- This item is aplicable for repairing of pot holes when single pot hole of size less than 10 sqm is to be repaired)</t>
  </si>
  <si>
    <t>Guard stones
Providing and fixing guard stones on curves or at any other place as directed by engineer incharge made of 220 X220X1000 mm hammer dressed stones / RCC M-15 and fixed 400mm into the ground in morum and broken agreegates block of size 500X500X500mm and painted with white and black bands in 2 coat with redimix enamel paint including excavation of pit etc. complete.</t>
  </si>
  <si>
    <t xml:space="preserve">Providing and applying tack coat with Bitumen emulsion (RS-1)  using emulsion distributor at the rate of 0.275 kg per sqm on the prepared dry and hungry bituminous surface cleaned with Hydraulic broom as per Technical Specification Clause 503.
</t>
  </si>
  <si>
    <t>(ii)</t>
  </si>
  <si>
    <t>Ordinary Kilometer Stone (Precast)</t>
  </si>
  <si>
    <t>200 m stone (precast)</t>
  </si>
  <si>
    <t>Restoration of Rain Cuts</t>
  </si>
  <si>
    <t>Restoration of rain cuts with soil, moorum gravel or a mixture of these, clearing the loose soil, benching for 300mm width laying fresh material in layers not exceeding 250 mm and compaction with plate compactor or power rammer to restore the original alignment, level and slopes as per drawings and technical specifications Clause 1902</t>
  </si>
  <si>
    <t>B.</t>
  </si>
  <si>
    <t>Machanical Means</t>
  </si>
  <si>
    <t>5.2 (ii)</t>
  </si>
  <si>
    <t xml:space="preserve">Providing concrete for plain/reinforced concrete in open foundations complete as per drawings and technical specifications Clause 802, 803, 1202 &amp; 1203
(III) P.C.C. grade M 20 </t>
  </si>
  <si>
    <t>Backfilling in Foundation Trenches as per drawing and technical specification Clause 1108
I. Sand Filling for service pipe</t>
  </si>
  <si>
    <t>Speed Braker 
Providing and laying rounded hump type of Speed Breaker confirming to IRC – 99 and as per guidelines and drawings of NRRDA circular no. DO No. P-17019/6/2006/PII Dated 16 Sept 2009, including providing, laying and compaction of GSB, G II, G III, OGPC, Seal Coat Type B, as per specifications and appended drawing on both the sides of carriage way up to formation width maintaining rounded hump type shape with bituminous mix material i/c providing and painting of black and white strips, providing and fixing of two no. 600mm equilateral semi reflecting sign boards, i/c cost of all materials, labour T &amp; P &amp; Machinery etc complete and as directed by engineer in charge as per relevant clauses of MORD specifications. 
(A) For 7.50 M Formation Width</t>
  </si>
  <si>
    <t>Providing and Laying Reinforced Cement Concrete Pipe NP3 ISI Marked,Plain Ends(conforming to IS Code 458-2003} as per design 
Providing and laying ISI mark reinforced cement concrete hume pipe NP3  for culverts on first class bedding of granular  material in single row including  jointing  with cement mortar 1:2 but excluding excavation, protection works, backfilling, bedding, concrete and masonry works in head walls and parapets Clause 1106.
(F) 600 mm dia</t>
  </si>
  <si>
    <t>Granular Sub-base with Well Graded Material (CBR 20 or more) (Table 400.1)
Construction of granular sub-base by providing well graded material having CBR &gt;= 20, spreading in uniform layers with motor grader on prepared surface, mixing by mix in place method with rotavator  at OMC, and compacting with vibratory rollers of 80 to 100 kN static weight to achieve the  desired density, complete as per Technical Specification Clause 401 for gradings mentioned in table 400.1 
(B) River Borne Materials
Top of 600 dia pipe</t>
  </si>
  <si>
    <t>Water Bound Macadam Sub-base/base with stone screening
WBM Grading 2 
Providing, laying, spreading and compacting stone aggregates of specific sizes to water bound macadam specification including spreading in uniform thickness, hand packing, rolling with smooth  wheel roller 80-100 kN in stages to proper grade and camber, applying and brooming, stone screening/binding materials to fill-up the interstices of coarse aggregate, watering and compacting to the required density grading 2 as per Technical Specification Clause 405.</t>
  </si>
  <si>
    <t>Water Bound Macadam Sub-base/base with stone screening
WBM Grading 3 
Providing, laying, spreading and compacting stone aggregates of specific sizes to water bound macadam specification including spreading in uniform thickness, hand packing, rolling with smooth  wheel roller 80-100 kN in stages to proper grade and camber, applying and brooming, stone screening/binding material to fill-up the interstices of coarse aggregate, watering and compacting to the required density Grading 3 as per Technical Specification Clause 405.</t>
  </si>
  <si>
    <t>Cautionary, mandatory, informatory, direction and place indentification signs 
(ii) Providing and erecting cautionary, mandatory, informatory, direction and place identification of semi reflective sign boards as per  IRC-67 made of 2 mm thick M.S. Sheet duly stove enameled paint white colour in front and grey colour on back with reflective border of 70 mm width and required message, letters, figures with reflective tape of engineering grade as per MORD specifications of required shade and colour.  Supported and welded on 47 mm x 47 mm of 12 SWG square tube of 3050 mm height duly strengthened by 25 mm x 5 mm MS flat iron on edges on back firmly fixed to the ground by means of properly designed foundations with M-15 grade cement concrete 450 mm x 450 mm x 600 mm, 600 mm below ground level as per approved drawing and Technical Specification Clause 1701
(C) 800 mm x 600 mm rectangular</t>
  </si>
  <si>
    <t>Excavation for Structures
Earthwork in excavation for structures as per drawing and technical specifications Clause 305.1 including setting out, construction of shoring and bracing, removal of stumps and other deleterious material and disposal upto a lead of 1000 m, dressing of sides and bottom and backfilling in trenches with excavated suitable  material.
(Construction of Apron)
(I) Upto 1.5 m depth</t>
  </si>
  <si>
    <t xml:space="preserve">Providing concrete for plain/reinforced concrete in open foundations complete as per drawings and technical specifications Clause 802, 803, 1202 &amp; 1203
(I) P.C.C. grade M 10 </t>
  </si>
  <si>
    <t xml:space="preserve">Providing concrete for plain/reinforced concrete in open foundations complete as per drawings and technical specifications Clause 802, 803, 1202 &amp; 1203
(I) P.C.C. grade M 20 </t>
  </si>
  <si>
    <t xml:space="preserve">Providing concrete for plain/reinforced concrete in open foundations complete as per drawings and technical specifications Clause 802, 803, 1202 &amp; 1203
(II) P.C.C. grade M 15 </t>
  </si>
  <si>
    <t>Each</t>
  </si>
  <si>
    <t>SN.</t>
  </si>
  <si>
    <t>Rate/Km</t>
  </si>
  <si>
    <t>Ist Year</t>
  </si>
  <si>
    <t>IInd Year</t>
  </si>
  <si>
    <t>IIIrd Year</t>
  </si>
  <si>
    <t>IVth Year</t>
  </si>
  <si>
    <t>Vth Year</t>
  </si>
  <si>
    <t>Bill of Quantity</t>
  </si>
  <si>
    <t>District : Alirajpur</t>
  </si>
  <si>
    <t>Name of Road</t>
  </si>
  <si>
    <t xml:space="preserve">Length </t>
  </si>
  <si>
    <t>Say Rs. In Lakh</t>
  </si>
  <si>
    <t>Qty</t>
  </si>
  <si>
    <t>Supplying, fixing and placing HYSD bar reinforcement in foundation complete as per drawings and technical specifications Clauses 1000 and 1202 for Wheel Guard</t>
  </si>
  <si>
    <t>Sqm</t>
  </si>
  <si>
    <t xml:space="preserve">Asstt. Manager </t>
  </si>
  <si>
    <t>MPRRDA PIU ALIRAJPUR</t>
  </si>
  <si>
    <t xml:space="preserve">General  Manager </t>
  </si>
  <si>
    <t>Part-I Initial Rehabitilation Works</t>
  </si>
  <si>
    <t>Part-II Annual Routine Maintenance Works</t>
  </si>
  <si>
    <t>Part-III Renewal Works</t>
  </si>
  <si>
    <t>Part-IV Emergency Works</t>
  </si>
  <si>
    <t>Total Part-I Initial Rehabitilation Works</t>
  </si>
  <si>
    <t>Total Part-III Renewal Works</t>
  </si>
  <si>
    <t>Lakh</t>
  </si>
  <si>
    <t>Toal Part-IV Emergency Works</t>
  </si>
  <si>
    <t>Details for the Percentage (%) Rate Tender (As per SSR 15/08/2013)</t>
  </si>
  <si>
    <t>No of Roads - 03</t>
  </si>
  <si>
    <t>Pkg. No. -MP49MTN025</t>
  </si>
  <si>
    <t>Bori Siyali Road to Futta Talab</t>
  </si>
  <si>
    <t>Bori to Kelzer</t>
  </si>
  <si>
    <t>Bori Siyali Intervention</t>
  </si>
  <si>
    <t>Futta Talab</t>
  </si>
  <si>
    <t>Kelzer</t>
  </si>
  <si>
    <t>Intervention</t>
  </si>
  <si>
    <t xml:space="preserve"> Annual Routine Maintenance Works
</t>
  </si>
  <si>
    <t>MPRRDA PIU-------------</t>
  </si>
  <si>
    <t>Shedule of Item of Maintenance Road</t>
  </si>
  <si>
    <t>Package No--------------- (BW)</t>
  </si>
  <si>
    <t>PAC Rs. -------------------Lakhs</t>
  </si>
  <si>
    <t xml:space="preserve">                                                           MPRRDA</t>
  </si>
  <si>
    <t xml:space="preserve">                                                       PIU-----------------------------</t>
  </si>
  <si>
    <t xml:space="preserve">                                                           GM</t>
  </si>
  <si>
    <t xml:space="preserve">   A Schedule of Items (Part I of NIT) SSR Dt------------------</t>
  </si>
  <si>
    <t>B. List of Road (Part II of NIT)
(Routine Maintenance Works)</t>
  </si>
  <si>
    <t>Date of Completion of Maintencne period----------</t>
  </si>
  <si>
    <t>Name of road</t>
  </si>
  <si>
    <t>S.No.</t>
  </si>
  <si>
    <t>Part I+Part II = Rs………………Lakhs.</t>
  </si>
  <si>
    <t xml:space="preserve">                                                                                                     PAC Rs. -------------------Lakhs</t>
  </si>
  <si>
    <t xml:space="preserve">Length of BT </t>
  </si>
  <si>
    <t>Length 
of CC</t>
  </si>
  <si>
    <t>Total Length of Road</t>
  </si>
  <si>
    <t xml:space="preserve">Unit 
</t>
  </si>
  <si>
    <t>Per KM</t>
  </si>
  <si>
    <t>Description of Item</t>
  </si>
  <si>
    <t>Traffic
category (B/C)</t>
  </si>
  <si>
    <t>Total PAC Ammount  ------------------------Lakhs</t>
  </si>
  <si>
    <t>Width of Road (6.0/7.5 m)</t>
  </si>
</sst>
</file>

<file path=xl/styles.xml><?xml version="1.0" encoding="utf-8"?>
<styleSheet xmlns="http://schemas.openxmlformats.org/spreadsheetml/2006/main">
  <numFmts count="3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_);\(0\)"/>
    <numFmt numFmtId="174" formatCode="#,##0.0"/>
    <numFmt numFmtId="175" formatCode="#,##0.000"/>
    <numFmt numFmtId="176" formatCode="#,##0.0000"/>
    <numFmt numFmtId="177" formatCode="#,##0.00000"/>
    <numFmt numFmtId="178" formatCode="#,##0.000000"/>
    <numFmt numFmtId="179" formatCode="0.000"/>
    <numFmt numFmtId="180" formatCode="0.0000"/>
    <numFmt numFmtId="181" formatCode="0.00000"/>
    <numFmt numFmtId="182" formatCode="#,##0.0000000"/>
    <numFmt numFmtId="183" formatCode="General\ &quot;Nos.&quot;"/>
    <numFmt numFmtId="184" formatCode="&quot;Yes&quot;;&quot;Yes&quot;;&quot;No&quot;"/>
    <numFmt numFmtId="185" formatCode="&quot;True&quot;;&quot;True&quot;;&quot;False&quot;"/>
    <numFmt numFmtId="186" formatCode="&quot;On&quot;;&quot;On&quot;;&quot;Off&quot;"/>
    <numFmt numFmtId="187" formatCode="[$€-2]\ #,##0.00_);[Red]\([$€-2]\ #,##0.00\)"/>
    <numFmt numFmtId="188" formatCode="[$-409]dddd\,\ mmmm\ dd\,\ yyyy"/>
    <numFmt numFmtId="189" formatCode="[$-409]h:mm:ss\ AM/PM"/>
    <numFmt numFmtId="190" formatCode="0.000000"/>
    <numFmt numFmtId="191" formatCode="0.0000000"/>
  </numFmts>
  <fonts count="58">
    <font>
      <sz val="10"/>
      <name val="Arial"/>
      <family val="0"/>
    </font>
    <font>
      <u val="single"/>
      <sz val="10"/>
      <color indexed="36"/>
      <name val="Arial"/>
      <family val="2"/>
    </font>
    <font>
      <u val="single"/>
      <sz val="10"/>
      <color indexed="12"/>
      <name val="Arial"/>
      <family val="2"/>
    </font>
    <font>
      <sz val="10"/>
      <name val="Times New Roman"/>
      <family val="1"/>
    </font>
    <font>
      <b/>
      <sz val="10"/>
      <name val="Times New Roman"/>
      <family val="1"/>
    </font>
    <font>
      <b/>
      <sz val="10"/>
      <name val="Arial"/>
      <family val="2"/>
    </font>
    <font>
      <sz val="11"/>
      <name val="Arial"/>
      <family val="2"/>
    </font>
    <font>
      <b/>
      <sz val="11"/>
      <name val="Arial"/>
      <family val="2"/>
    </font>
    <font>
      <b/>
      <sz val="16"/>
      <name val="Arial"/>
      <family val="2"/>
    </font>
    <font>
      <sz val="10"/>
      <color indexed="8"/>
      <name val="Arial"/>
      <family val="2"/>
    </font>
    <font>
      <b/>
      <sz val="10"/>
      <color indexed="8"/>
      <name val="Arial"/>
      <family val="2"/>
    </font>
    <font>
      <b/>
      <sz val="9"/>
      <name val="Arial"/>
      <family val="2"/>
    </font>
    <font>
      <sz val="11"/>
      <name val="Times New Roman"/>
      <family val="1"/>
    </font>
    <font>
      <b/>
      <sz val="11"/>
      <name val="Times New Roman"/>
      <family val="1"/>
    </font>
    <font>
      <sz val="12"/>
      <color indexed="8"/>
      <name val="Times New Roman"/>
      <family val="1"/>
    </font>
    <font>
      <sz val="12"/>
      <name val="Arial"/>
      <family val="2"/>
    </font>
    <font>
      <b/>
      <sz val="11"/>
      <color indexed="8"/>
      <name val="Times New Roman"/>
      <family val="1"/>
    </font>
    <font>
      <b/>
      <sz val="8"/>
      <color indexed="8"/>
      <name val="Times New Roman"/>
      <family val="1"/>
    </font>
    <font>
      <b/>
      <i/>
      <sz val="8"/>
      <name val="Times New Roman"/>
      <family val="1"/>
    </font>
    <font>
      <b/>
      <i/>
      <sz val="8"/>
      <color indexed="8"/>
      <name val="Times New Roman"/>
      <family val="1"/>
    </font>
    <font>
      <b/>
      <sz val="8"/>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color indexed="63"/>
      </left>
      <right>
        <color indexed="63"/>
      </right>
      <top>
        <color indexed="63"/>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0" applyNumberFormat="0" applyFill="0" applyBorder="0" applyAlignment="0" applyProtection="0"/>
    <xf numFmtId="0" fontId="1"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2"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horizontal="left" vertical="center" wrapText="1"/>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266">
    <xf numFmtId="0" fontId="0" fillId="0" borderId="0" xfId="0" applyAlignment="1">
      <alignment/>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0" xfId="0" applyFont="1" applyAlignment="1">
      <alignment horizontal="center" vertical="center" wrapText="1"/>
    </xf>
    <xf numFmtId="2" fontId="7" fillId="0" borderId="10" xfId="0" applyNumberFormat="1" applyFont="1" applyBorder="1" applyAlignment="1">
      <alignment horizontal="right" wrapText="1"/>
    </xf>
    <xf numFmtId="2" fontId="6" fillId="0" borderId="10" xfId="0" applyNumberFormat="1" applyFont="1" applyBorder="1" applyAlignment="1">
      <alignment horizontal="right" wrapText="1"/>
    </xf>
    <xf numFmtId="0" fontId="7" fillId="0"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0" xfId="0" applyFont="1" applyAlignment="1">
      <alignment horizontal="center" vertical="center"/>
    </xf>
    <xf numFmtId="0" fontId="0" fillId="0" borderId="0" xfId="0" applyAlignment="1">
      <alignment horizontal="center" vertical="center" wrapText="1"/>
    </xf>
    <xf numFmtId="0" fontId="8" fillId="0" borderId="0" xfId="0" applyFont="1" applyBorder="1" applyAlignment="1">
      <alignment horizontal="center" vertical="center" wrapText="1"/>
    </xf>
    <xf numFmtId="0" fontId="7" fillId="0" borderId="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0" xfId="0" applyFont="1" applyAlignment="1">
      <alignment horizontal="center" vertical="center" wrapText="1"/>
    </xf>
    <xf numFmtId="0" fontId="0" fillId="0" borderId="0" xfId="0" applyFont="1" applyAlignment="1">
      <alignment horizontal="center" vertical="center" wrapText="1"/>
    </xf>
    <xf numFmtId="0" fontId="7" fillId="0" borderId="10" xfId="0" applyFont="1" applyBorder="1" applyAlignment="1">
      <alignment horizontal="center" vertical="center" wrapText="1"/>
    </xf>
    <xf numFmtId="0" fontId="5" fillId="0" borderId="0" xfId="0" applyFont="1" applyAlignment="1">
      <alignment horizontal="center" vertical="center" wrapText="1"/>
    </xf>
    <xf numFmtId="0" fontId="7" fillId="0" borderId="0" xfId="0" applyFont="1" applyAlignment="1">
      <alignment horizontal="center" vertical="center" wrapText="1"/>
    </xf>
    <xf numFmtId="0" fontId="7" fillId="0" borderId="0" xfId="0" applyFont="1" applyFill="1" applyAlignment="1">
      <alignment horizontal="center" vertical="center" wrapText="1"/>
    </xf>
    <xf numFmtId="0" fontId="6" fillId="0" borderId="0" xfId="0" applyFont="1" applyFill="1" applyAlignment="1">
      <alignment horizontal="center" vertical="center" wrapText="1"/>
    </xf>
    <xf numFmtId="0" fontId="5" fillId="0" borderId="0" xfId="0" applyFont="1" applyBorder="1" applyAlignment="1">
      <alignment horizontal="center" vertical="center" wrapText="1"/>
    </xf>
    <xf numFmtId="0" fontId="7" fillId="0" borderId="0" xfId="0" applyFont="1" applyFill="1" applyBorder="1" applyAlignment="1">
      <alignment horizontal="center" vertical="center" wrapText="1"/>
    </xf>
    <xf numFmtId="0" fontId="0" fillId="0" borderId="10" xfId="0" applyBorder="1" applyAlignment="1">
      <alignment horizontal="center" vertical="top"/>
    </xf>
    <xf numFmtId="0" fontId="0" fillId="0" borderId="10" xfId="0" applyNumberFormat="1" applyBorder="1" applyAlignment="1">
      <alignment horizontal="center" vertical="top"/>
    </xf>
    <xf numFmtId="0" fontId="7" fillId="0" borderId="0" xfId="0" applyFont="1" applyBorder="1" applyAlignment="1">
      <alignment horizontal="left" vertical="center"/>
    </xf>
    <xf numFmtId="0" fontId="6" fillId="0" borderId="0" xfId="0" applyFont="1" applyBorder="1" applyAlignment="1">
      <alignment horizontal="left" vertical="center"/>
    </xf>
    <xf numFmtId="2" fontId="7" fillId="0" borderId="0" xfId="0" applyNumberFormat="1" applyFont="1" applyBorder="1" applyAlignment="1">
      <alignment horizontal="center" vertical="center" wrapText="1"/>
    </xf>
    <xf numFmtId="0" fontId="3" fillId="0" borderId="10" xfId="0" applyFont="1" applyFill="1" applyBorder="1" applyAlignment="1">
      <alignment horizontal="right" wrapText="1"/>
    </xf>
    <xf numFmtId="0" fontId="3" fillId="0" borderId="10" xfId="0" applyFont="1" applyBorder="1" applyAlignment="1">
      <alignment horizontal="right" wrapText="1"/>
    </xf>
    <xf numFmtId="0" fontId="7" fillId="0" borderId="0" xfId="0" applyFont="1" applyFill="1" applyBorder="1" applyAlignment="1">
      <alignment horizontal="center" wrapText="1"/>
    </xf>
    <xf numFmtId="0" fontId="6" fillId="0" borderId="0" xfId="0" applyFont="1" applyFill="1" applyAlignment="1">
      <alignment horizontal="center" wrapText="1"/>
    </xf>
    <xf numFmtId="0" fontId="0" fillId="0" borderId="10" xfId="0" applyFont="1" applyFill="1" applyBorder="1" applyAlignment="1">
      <alignment horizontal="right" wrapText="1"/>
    </xf>
    <xf numFmtId="0" fontId="6" fillId="0" borderId="10" xfId="0" applyFont="1" applyBorder="1" applyAlignment="1">
      <alignment horizontal="right" wrapText="1"/>
    </xf>
    <xf numFmtId="0" fontId="6" fillId="0" borderId="10" xfId="0" applyFont="1" applyFill="1" applyBorder="1" applyAlignment="1">
      <alignment horizontal="right" wrapText="1"/>
    </xf>
    <xf numFmtId="0" fontId="6" fillId="0" borderId="10" xfId="0" applyFont="1" applyFill="1" applyBorder="1" applyAlignment="1">
      <alignment horizontal="center" wrapText="1"/>
    </xf>
    <xf numFmtId="0" fontId="0" fillId="0" borderId="10" xfId="0" applyFont="1" applyBorder="1" applyAlignment="1">
      <alignment horizontal="right" wrapText="1"/>
    </xf>
    <xf numFmtId="4" fontId="0" fillId="0" borderId="10" xfId="0" applyNumberFormat="1" applyFont="1" applyFill="1" applyBorder="1" applyAlignment="1">
      <alignment horizontal="right" wrapText="1"/>
    </xf>
    <xf numFmtId="0" fontId="0" fillId="0" borderId="10" xfId="0" applyFont="1" applyBorder="1" applyAlignment="1">
      <alignment horizontal="center" wrapText="1"/>
    </xf>
    <xf numFmtId="0" fontId="0" fillId="0" borderId="10" xfId="0" applyFont="1" applyBorder="1" applyAlignment="1">
      <alignment horizontal="center" vertical="top"/>
    </xf>
    <xf numFmtId="0" fontId="0" fillId="0" borderId="10" xfId="0" applyFont="1" applyFill="1" applyBorder="1" applyAlignment="1">
      <alignment vertical="top"/>
    </xf>
    <xf numFmtId="0" fontId="0" fillId="33" borderId="10" xfId="0" applyFont="1" applyFill="1" applyBorder="1" applyAlignment="1">
      <alignment horizontal="center" wrapText="1"/>
    </xf>
    <xf numFmtId="1" fontId="7" fillId="0" borderId="10" xfId="0" applyNumberFormat="1" applyFont="1" applyFill="1" applyBorder="1" applyAlignment="1">
      <alignment horizontal="right" wrapText="1"/>
    </xf>
    <xf numFmtId="1" fontId="6" fillId="0" borderId="10" xfId="0" applyNumberFormat="1" applyFont="1" applyFill="1" applyBorder="1" applyAlignment="1">
      <alignment horizontal="right" wrapText="1"/>
    </xf>
    <xf numFmtId="0" fontId="0" fillId="0" borderId="10" xfId="0" applyFont="1" applyBorder="1" applyAlignment="1">
      <alignment horizontal="left" vertical="top" wrapText="1"/>
    </xf>
    <xf numFmtId="0" fontId="0" fillId="0" borderId="0" xfId="0" applyBorder="1" applyAlignment="1">
      <alignment horizontal="center" vertical="top"/>
    </xf>
    <xf numFmtId="0" fontId="0" fillId="0" borderId="0" xfId="0" applyNumberFormat="1" applyBorder="1" applyAlignment="1">
      <alignment horizontal="center" vertical="top"/>
    </xf>
    <xf numFmtId="0" fontId="0" fillId="0" borderId="0" xfId="0" applyBorder="1" applyAlignment="1">
      <alignment horizontal="left" vertical="top" wrapText="1"/>
    </xf>
    <xf numFmtId="0" fontId="0" fillId="0" borderId="0" xfId="0" applyFont="1" applyBorder="1" applyAlignment="1">
      <alignment horizontal="right" wrapText="1"/>
    </xf>
    <xf numFmtId="4" fontId="0" fillId="0" borderId="0" xfId="0" applyNumberFormat="1" applyFont="1" applyFill="1" applyBorder="1" applyAlignment="1">
      <alignment horizontal="right" wrapText="1"/>
    </xf>
    <xf numFmtId="0" fontId="6" fillId="0" borderId="0" xfId="0" applyFont="1" applyFill="1" applyBorder="1" applyAlignment="1">
      <alignment horizontal="right" wrapText="1"/>
    </xf>
    <xf numFmtId="0" fontId="0" fillId="0" borderId="0" xfId="0" applyFont="1" applyBorder="1" applyAlignment="1">
      <alignment horizontal="center" wrapText="1"/>
    </xf>
    <xf numFmtId="0" fontId="6" fillId="0" borderId="0" xfId="0" applyFont="1" applyBorder="1" applyAlignment="1">
      <alignment horizontal="right" wrapText="1"/>
    </xf>
    <xf numFmtId="0" fontId="0" fillId="0" borderId="10" xfId="0" applyFont="1" applyBorder="1" applyAlignment="1">
      <alignment horizontal="center" vertical="center" wrapText="1"/>
    </xf>
    <xf numFmtId="0" fontId="0" fillId="0" borderId="10" xfId="0" applyFont="1" applyBorder="1" applyAlignment="1">
      <alignment horizontal="left" vertical="center" wrapText="1"/>
    </xf>
    <xf numFmtId="0" fontId="0" fillId="0" borderId="10" xfId="0" applyNumberFormat="1" applyFont="1" applyBorder="1" applyAlignment="1">
      <alignment horizontal="center" vertical="center" wrapText="1"/>
    </xf>
    <xf numFmtId="0" fontId="0" fillId="0" borderId="10" xfId="0" applyNumberFormat="1" applyFont="1" applyBorder="1" applyAlignment="1">
      <alignment horizontal="center" vertical="top"/>
    </xf>
    <xf numFmtId="0" fontId="0" fillId="0" borderId="10" xfId="0" applyNumberFormat="1" applyFont="1" applyBorder="1" applyAlignment="1" quotePrefix="1">
      <alignment horizontal="left" vertical="top" wrapText="1"/>
    </xf>
    <xf numFmtId="0" fontId="0" fillId="0" borderId="10" xfId="0" applyNumberFormat="1" applyFont="1" applyBorder="1" applyAlignment="1">
      <alignment horizontal="left" vertical="top" wrapText="1"/>
    </xf>
    <xf numFmtId="49" fontId="0" fillId="0" borderId="10" xfId="0" applyNumberFormat="1" applyFont="1" applyBorder="1" applyAlignment="1">
      <alignment horizontal="left" vertical="top" wrapText="1"/>
    </xf>
    <xf numFmtId="0" fontId="8" fillId="0" borderId="0" xfId="0" applyFont="1" applyBorder="1" applyAlignment="1">
      <alignment vertical="center" wrapText="1"/>
    </xf>
    <xf numFmtId="0" fontId="0" fillId="0" borderId="10" xfId="0" applyBorder="1" applyAlignment="1">
      <alignment horizontal="justify" vertical="top" wrapText="1"/>
    </xf>
    <xf numFmtId="0" fontId="0" fillId="0" borderId="10" xfId="0" applyFill="1" applyBorder="1" applyAlignment="1">
      <alignment vertical="top"/>
    </xf>
    <xf numFmtId="0" fontId="0" fillId="0" borderId="10" xfId="0" applyBorder="1" applyAlignment="1">
      <alignment horizontal="justify" vertical="top"/>
    </xf>
    <xf numFmtId="2" fontId="7" fillId="0" borderId="10" xfId="0" applyNumberFormat="1" applyFont="1" applyFill="1" applyBorder="1" applyAlignment="1">
      <alignment horizontal="right" wrapText="1"/>
    </xf>
    <xf numFmtId="2" fontId="0" fillId="0" borderId="10" xfId="0" applyNumberFormat="1" applyFont="1" applyBorder="1" applyAlignment="1">
      <alignment horizontal="right" wrapText="1"/>
    </xf>
    <xf numFmtId="0" fontId="0" fillId="0" borderId="0" xfId="0" applyFont="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lignment horizontal="left" vertical="center" wrapText="1"/>
    </xf>
    <xf numFmtId="0" fontId="0" fillId="0" borderId="10" xfId="0" applyFont="1" applyFill="1" applyBorder="1" applyAlignment="1">
      <alignment horizontal="right" wrapText="1"/>
    </xf>
    <xf numFmtId="0" fontId="0" fillId="0" borderId="10" xfId="0" applyNumberFormat="1" applyFont="1" applyBorder="1" applyAlignment="1">
      <alignment horizontal="center" vertical="center" wrapText="1"/>
    </xf>
    <xf numFmtId="0" fontId="0" fillId="0" borderId="10" xfId="0" applyFont="1" applyBorder="1" applyAlignment="1">
      <alignment horizontal="right" wrapText="1"/>
    </xf>
    <xf numFmtId="4" fontId="0" fillId="0" borderId="10" xfId="0" applyNumberFormat="1" applyFont="1" applyFill="1" applyBorder="1" applyAlignment="1">
      <alignment horizontal="right" wrapText="1"/>
    </xf>
    <xf numFmtId="0" fontId="0" fillId="0" borderId="10" xfId="0" applyFont="1" applyBorder="1" applyAlignment="1">
      <alignment horizontal="center" wrapText="1"/>
    </xf>
    <xf numFmtId="0" fontId="0" fillId="0" borderId="10" xfId="0" applyFont="1" applyBorder="1" applyAlignment="1">
      <alignment horizontal="center" vertical="top"/>
    </xf>
    <xf numFmtId="0" fontId="0" fillId="0" borderId="10" xfId="0" applyFont="1" applyFill="1" applyBorder="1" applyAlignment="1">
      <alignment vertical="top"/>
    </xf>
    <xf numFmtId="0" fontId="0" fillId="0" borderId="10" xfId="0" applyNumberFormat="1" applyFont="1" applyBorder="1" applyAlignment="1">
      <alignment horizontal="center" vertical="top"/>
    </xf>
    <xf numFmtId="0" fontId="0" fillId="0" borderId="10" xfId="0" applyNumberFormat="1" applyFont="1" applyBorder="1" applyAlignment="1" quotePrefix="1">
      <alignment horizontal="left" vertical="top" wrapText="1"/>
    </xf>
    <xf numFmtId="0" fontId="0" fillId="0" borderId="10" xfId="0" applyFont="1" applyBorder="1" applyAlignment="1">
      <alignment horizontal="left" vertical="top" wrapText="1"/>
    </xf>
    <xf numFmtId="0" fontId="0" fillId="0" borderId="10" xfId="0" applyNumberFormat="1" applyFont="1" applyBorder="1" applyAlignment="1">
      <alignment horizontal="left" vertical="top" wrapText="1"/>
    </xf>
    <xf numFmtId="49" fontId="0" fillId="0" borderId="10" xfId="0" applyNumberFormat="1" applyFont="1" applyBorder="1" applyAlignment="1">
      <alignment horizontal="left" vertical="top" wrapText="1"/>
    </xf>
    <xf numFmtId="0" fontId="0" fillId="0" borderId="0" xfId="0" applyFont="1" applyBorder="1" applyAlignment="1">
      <alignment horizontal="right" wrapText="1"/>
    </xf>
    <xf numFmtId="4" fontId="0" fillId="0" borderId="0" xfId="0" applyNumberFormat="1" applyFont="1" applyFill="1" applyBorder="1" applyAlignment="1">
      <alignment horizontal="right" wrapText="1"/>
    </xf>
    <xf numFmtId="0" fontId="0" fillId="0" borderId="0" xfId="0" applyFont="1" applyBorder="1" applyAlignment="1">
      <alignment horizontal="center" wrapText="1"/>
    </xf>
    <xf numFmtId="2" fontId="0" fillId="0" borderId="10" xfId="0" applyNumberFormat="1" applyFont="1" applyBorder="1" applyAlignment="1">
      <alignment horizontal="right" wrapText="1"/>
    </xf>
    <xf numFmtId="0" fontId="0" fillId="33" borderId="10" xfId="0" applyFont="1" applyFill="1" applyBorder="1" applyAlignment="1">
      <alignment horizontal="center" wrapText="1"/>
    </xf>
    <xf numFmtId="1" fontId="7" fillId="0" borderId="10" xfId="0" applyNumberFormat="1" applyFont="1" applyFill="1" applyBorder="1" applyAlignment="1">
      <alignment horizontal="right" vertical="top" wrapText="1"/>
    </xf>
    <xf numFmtId="0" fontId="0" fillId="0" borderId="10" xfId="0" applyFont="1" applyBorder="1" applyAlignment="1">
      <alignment horizontal="justify" vertical="top"/>
    </xf>
    <xf numFmtId="0" fontId="8" fillId="0" borderId="0" xfId="0" applyFont="1" applyBorder="1" applyAlignment="1">
      <alignment horizontal="left" vertical="center" wrapText="1"/>
    </xf>
    <xf numFmtId="0" fontId="0" fillId="0" borderId="0" xfId="0" applyAlignment="1">
      <alignment horizontal="left" vertical="center" wrapText="1"/>
    </xf>
    <xf numFmtId="0" fontId="7" fillId="0" borderId="0" xfId="0" applyFont="1" applyBorder="1" applyAlignment="1">
      <alignment horizontal="left" vertical="center" wrapText="1"/>
    </xf>
    <xf numFmtId="0" fontId="6" fillId="0" borderId="0" xfId="0" applyFont="1" applyBorder="1" applyAlignment="1">
      <alignment horizontal="left" vertical="center" wrapText="1"/>
    </xf>
    <xf numFmtId="0" fontId="6" fillId="0" borderId="0" xfId="0" applyFont="1" applyAlignment="1">
      <alignment horizontal="left" vertical="center" wrapText="1"/>
    </xf>
    <xf numFmtId="2" fontId="7" fillId="0" borderId="0" xfId="0" applyNumberFormat="1" applyFont="1" applyBorder="1" applyAlignment="1">
      <alignment horizontal="left" vertical="center" wrapText="1"/>
    </xf>
    <xf numFmtId="0" fontId="0" fillId="0" borderId="0" xfId="0" applyFont="1" applyAlignment="1">
      <alignment horizontal="left" vertical="center" wrapText="1"/>
    </xf>
    <xf numFmtId="0" fontId="7" fillId="0" borderId="0" xfId="0" applyFont="1" applyFill="1" applyBorder="1" applyAlignment="1">
      <alignment horizontal="left" vertical="center" wrapText="1"/>
    </xf>
    <xf numFmtId="0" fontId="0" fillId="0" borderId="0" xfId="0" applyFont="1" applyFill="1" applyBorder="1" applyAlignment="1">
      <alignment vertical="center"/>
    </xf>
    <xf numFmtId="0" fontId="5" fillId="0" borderId="0" xfId="0" applyFont="1" applyFill="1" applyBorder="1" applyAlignment="1">
      <alignment horizontal="left" vertical="center"/>
    </xf>
    <xf numFmtId="0" fontId="9" fillId="0" borderId="10" xfId="0" applyFont="1" applyFill="1" applyBorder="1" applyAlignment="1">
      <alignment horizontal="center" vertical="center"/>
    </xf>
    <xf numFmtId="0" fontId="9" fillId="0" borderId="10" xfId="0" applyNumberFormat="1" applyFont="1" applyFill="1" applyBorder="1" applyAlignment="1">
      <alignment horizontal="center" vertical="center"/>
    </xf>
    <xf numFmtId="0" fontId="0" fillId="0" borderId="0" xfId="60" applyFont="1" applyFill="1" applyAlignment="1">
      <alignment horizontal="center" vertical="center"/>
      <protection/>
    </xf>
    <xf numFmtId="0" fontId="0" fillId="0" borderId="0" xfId="60" applyFont="1" applyFill="1" applyAlignment="1">
      <alignment vertical="center"/>
      <protection/>
    </xf>
    <xf numFmtId="0" fontId="5" fillId="0" borderId="10" xfId="0" applyFont="1" applyFill="1" applyBorder="1" applyAlignment="1">
      <alignment horizontal="center" vertical="center" wrapText="1"/>
    </xf>
    <xf numFmtId="0" fontId="5" fillId="0" borderId="10" xfId="60" applyFont="1" applyFill="1" applyBorder="1" applyAlignment="1">
      <alignment horizontal="center" vertical="center"/>
      <protection/>
    </xf>
    <xf numFmtId="0" fontId="0" fillId="0" borderId="10" xfId="0" applyFont="1" applyFill="1" applyBorder="1" applyAlignment="1">
      <alignment horizontal="center" vertical="center" wrapText="1"/>
    </xf>
    <xf numFmtId="0" fontId="9" fillId="0" borderId="10" xfId="60" applyFont="1" applyFill="1" applyBorder="1" applyAlignment="1">
      <alignment horizontal="center" vertical="center" wrapText="1"/>
      <protection/>
    </xf>
    <xf numFmtId="0" fontId="10" fillId="0" borderId="10" xfId="60" applyFont="1" applyFill="1" applyBorder="1" applyAlignment="1">
      <alignment horizontal="center" vertical="center" wrapText="1"/>
      <protection/>
    </xf>
    <xf numFmtId="0" fontId="0" fillId="0" borderId="0" xfId="0" applyFont="1" applyFill="1" applyBorder="1" applyAlignment="1">
      <alignment wrapText="1"/>
    </xf>
    <xf numFmtId="0" fontId="0" fillId="0" borderId="0" xfId="0" applyFont="1" applyFill="1" applyBorder="1" applyAlignment="1">
      <alignment vertical="top" wrapText="1"/>
    </xf>
    <xf numFmtId="2" fontId="5" fillId="0" borderId="0" xfId="0" applyNumberFormat="1" applyFont="1" applyFill="1" applyBorder="1" applyAlignment="1">
      <alignment horizontal="center" vertical="center"/>
    </xf>
    <xf numFmtId="0" fontId="5" fillId="0" borderId="11" xfId="0" applyFont="1" applyFill="1" applyBorder="1" applyAlignment="1">
      <alignment horizontal="center" vertical="center" wrapText="1"/>
    </xf>
    <xf numFmtId="1" fontId="10" fillId="0" borderId="10" xfId="60" applyNumberFormat="1" applyFont="1" applyFill="1" applyBorder="1" applyAlignment="1">
      <alignment horizontal="center" vertical="center" wrapText="1"/>
      <protection/>
    </xf>
    <xf numFmtId="2" fontId="10" fillId="0" borderId="10" xfId="60" applyNumberFormat="1" applyFont="1" applyFill="1" applyBorder="1" applyAlignment="1">
      <alignment horizontal="center" vertical="center" wrapText="1"/>
      <protection/>
    </xf>
    <xf numFmtId="0" fontId="0" fillId="0" borderId="10" xfId="0" applyFont="1" applyBorder="1" applyAlignment="1">
      <alignment horizontal="center" vertical="center"/>
    </xf>
    <xf numFmtId="2" fontId="0" fillId="0" borderId="10" xfId="0" applyNumberFormat="1" applyFont="1" applyBorder="1" applyAlignment="1">
      <alignment horizontal="center" vertical="center"/>
    </xf>
    <xf numFmtId="0" fontId="0" fillId="0" borderId="10" xfId="0" applyNumberFormat="1" applyFont="1" applyFill="1" applyBorder="1" applyAlignment="1">
      <alignment horizontal="center" vertical="center" wrapText="1"/>
    </xf>
    <xf numFmtId="0" fontId="0" fillId="0" borderId="10" xfId="0" applyFont="1" applyFill="1" applyBorder="1" applyAlignment="1">
      <alignment horizontal="left" vertical="center" wrapText="1"/>
    </xf>
    <xf numFmtId="0" fontId="0" fillId="0" borderId="0" xfId="0" applyFont="1" applyFill="1" applyAlignment="1">
      <alignment vertical="center" wrapText="1"/>
    </xf>
    <xf numFmtId="2" fontId="0" fillId="0" borderId="0" xfId="0" applyNumberFormat="1" applyFont="1" applyFill="1" applyBorder="1" applyAlignment="1">
      <alignment horizontal="center" vertical="center"/>
    </xf>
    <xf numFmtId="0" fontId="5" fillId="0" borderId="0" xfId="0" applyFont="1" applyFill="1" applyAlignment="1">
      <alignment vertical="center" wrapText="1"/>
    </xf>
    <xf numFmtId="0" fontId="5" fillId="0" borderId="0" xfId="0" applyFont="1" applyFill="1" applyAlignment="1">
      <alignment wrapText="1"/>
    </xf>
    <xf numFmtId="0" fontId="5" fillId="0" borderId="0" xfId="0" applyFont="1" applyFill="1" applyAlignment="1">
      <alignment horizontal="left" vertical="center" wrapText="1"/>
    </xf>
    <xf numFmtId="0" fontId="0" fillId="0" borderId="0" xfId="0" applyFont="1" applyFill="1" applyAlignment="1">
      <alignment horizontal="center" vertical="center" wrapText="1"/>
    </xf>
    <xf numFmtId="0" fontId="0" fillId="0" borderId="0" xfId="0" applyFont="1" applyFill="1" applyAlignment="1">
      <alignment horizontal="justify" vertical="center" wrapText="1"/>
    </xf>
    <xf numFmtId="0" fontId="5" fillId="0" borderId="0" xfId="0" applyFont="1" applyFill="1" applyAlignment="1">
      <alignment horizontal="center" vertical="center" wrapText="1"/>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0" fillId="0" borderId="10" xfId="0" applyFont="1" applyFill="1" applyBorder="1" applyAlignment="1">
      <alignment horizontal="center" wrapText="1"/>
    </xf>
    <xf numFmtId="179" fontId="0" fillId="0" borderId="10" xfId="0" applyNumberFormat="1" applyFont="1" applyFill="1" applyBorder="1" applyAlignment="1">
      <alignment wrapText="1"/>
    </xf>
    <xf numFmtId="1" fontId="0" fillId="0" borderId="10" xfId="0" applyNumberFormat="1" applyFont="1" applyFill="1" applyBorder="1" applyAlignment="1">
      <alignment horizontal="right" wrapText="1"/>
    </xf>
    <xf numFmtId="1" fontId="0" fillId="0" borderId="10" xfId="0" applyNumberFormat="1" applyFont="1" applyFill="1" applyBorder="1" applyAlignment="1">
      <alignment wrapText="1"/>
    </xf>
    <xf numFmtId="0" fontId="9" fillId="0" borderId="10" xfId="0" applyFont="1" applyFill="1" applyBorder="1" applyAlignment="1">
      <alignment horizontal="center"/>
    </xf>
    <xf numFmtId="1" fontId="0" fillId="0" borderId="10" xfId="0" applyNumberFormat="1" applyFont="1" applyFill="1" applyBorder="1" applyAlignment="1">
      <alignment horizontal="right"/>
    </xf>
    <xf numFmtId="2" fontId="0" fillId="0" borderId="10" xfId="0" applyNumberFormat="1" applyFont="1" applyFill="1" applyBorder="1" applyAlignment="1">
      <alignment horizontal="center"/>
    </xf>
    <xf numFmtId="1" fontId="9" fillId="0" borderId="10" xfId="0" applyNumberFormat="1" applyFont="1" applyFill="1" applyBorder="1" applyAlignment="1">
      <alignment horizontal="right"/>
    </xf>
    <xf numFmtId="0" fontId="0" fillId="0" borderId="10" xfId="0" applyFont="1" applyFill="1" applyBorder="1" applyAlignment="1">
      <alignment horizontal="center"/>
    </xf>
    <xf numFmtId="0" fontId="0" fillId="0" borderId="10" xfId="0" applyFont="1" applyBorder="1" applyAlignment="1">
      <alignment horizontal="left"/>
    </xf>
    <xf numFmtId="2" fontId="0" fillId="0" borderId="10" xfId="0" applyNumberFormat="1" applyFont="1" applyBorder="1" applyAlignment="1">
      <alignment horizontal="center"/>
    </xf>
    <xf numFmtId="0" fontId="7" fillId="0" borderId="10" xfId="0" applyFont="1" applyFill="1" applyBorder="1" applyAlignment="1">
      <alignment horizontal="center" vertical="center"/>
    </xf>
    <xf numFmtId="1" fontId="5" fillId="0" borderId="10" xfId="0" applyNumberFormat="1" applyFont="1" applyFill="1" applyBorder="1" applyAlignment="1">
      <alignment horizontal="right" vertical="center" wrapText="1"/>
    </xf>
    <xf numFmtId="1" fontId="5" fillId="0" borderId="10" xfId="0" applyNumberFormat="1" applyFont="1" applyFill="1" applyBorder="1" applyAlignment="1">
      <alignment wrapText="1"/>
    </xf>
    <xf numFmtId="0" fontId="5" fillId="0" borderId="0" xfId="0" applyFont="1" applyFill="1" applyBorder="1" applyAlignment="1">
      <alignment horizontal="center" vertical="center" wrapText="1"/>
    </xf>
    <xf numFmtId="2" fontId="5" fillId="0" borderId="12" xfId="0" applyNumberFormat="1" applyFont="1" applyFill="1" applyBorder="1" applyAlignment="1">
      <alignment horizontal="right" vertical="center" wrapText="1"/>
    </xf>
    <xf numFmtId="2" fontId="5" fillId="0" borderId="10" xfId="0" applyNumberFormat="1" applyFont="1" applyFill="1" applyBorder="1" applyAlignment="1">
      <alignment wrapText="1"/>
    </xf>
    <xf numFmtId="0" fontId="7" fillId="0" borderId="0" xfId="0" applyFont="1" applyFill="1" applyBorder="1" applyAlignment="1">
      <alignment horizontal="center" vertical="center"/>
    </xf>
    <xf numFmtId="0" fontId="57" fillId="0" borderId="0" xfId="0" applyFont="1" applyBorder="1" applyAlignment="1">
      <alignment horizontal="left" vertical="center" wrapText="1" indent="2"/>
    </xf>
    <xf numFmtId="2" fontId="7" fillId="34" borderId="10" xfId="0" applyNumberFormat="1" applyFont="1" applyFill="1" applyBorder="1" applyAlignment="1">
      <alignment horizontal="center" vertical="center"/>
    </xf>
    <xf numFmtId="2" fontId="7" fillId="35" borderId="10" xfId="0" applyNumberFormat="1" applyFont="1" applyFill="1" applyBorder="1" applyAlignment="1">
      <alignment horizontal="center" vertical="center"/>
    </xf>
    <xf numFmtId="2" fontId="5" fillId="0" borderId="10" xfId="0" applyNumberFormat="1" applyFont="1" applyFill="1" applyBorder="1" applyAlignment="1">
      <alignment horizontal="center" vertical="center"/>
    </xf>
    <xf numFmtId="2" fontId="57" fillId="0" borderId="10" xfId="0" applyNumberFormat="1" applyFont="1" applyBorder="1" applyAlignment="1">
      <alignment horizontal="center" vertical="center" wrapText="1"/>
    </xf>
    <xf numFmtId="2" fontId="57" fillId="0" borderId="0" xfId="0" applyNumberFormat="1" applyFont="1" applyBorder="1" applyAlignment="1">
      <alignment horizontal="center" vertical="center" wrapText="1"/>
    </xf>
    <xf numFmtId="0" fontId="5" fillId="0" borderId="10" xfId="0" applyFont="1" applyFill="1" applyBorder="1" applyAlignment="1">
      <alignment vertical="center" wrapText="1"/>
    </xf>
    <xf numFmtId="0" fontId="0" fillId="0" borderId="10" xfId="0" applyFont="1" applyFill="1" applyBorder="1" applyAlignment="1">
      <alignment vertical="center" wrapText="1"/>
    </xf>
    <xf numFmtId="0" fontId="5" fillId="35" borderId="10" xfId="0" applyFont="1" applyFill="1" applyBorder="1" applyAlignment="1">
      <alignment vertical="center" wrapText="1"/>
    </xf>
    <xf numFmtId="0" fontId="0" fillId="35" borderId="10" xfId="0" applyFont="1" applyFill="1" applyBorder="1" applyAlignment="1">
      <alignment vertical="center" wrapText="1"/>
    </xf>
    <xf numFmtId="2" fontId="5" fillId="0" borderId="0" xfId="0" applyNumberFormat="1" applyFont="1" applyFill="1" applyAlignment="1">
      <alignment vertical="center" wrapText="1"/>
    </xf>
    <xf numFmtId="2" fontId="5" fillId="0" borderId="10" xfId="0" applyNumberFormat="1" applyFont="1" applyFill="1" applyBorder="1" applyAlignment="1">
      <alignment horizontal="center" vertical="center" wrapText="1"/>
    </xf>
    <xf numFmtId="2" fontId="0" fillId="0" borderId="10" xfId="0" applyNumberFormat="1" applyFont="1" applyFill="1" applyBorder="1" applyAlignment="1">
      <alignment wrapText="1"/>
    </xf>
    <xf numFmtId="0" fontId="0" fillId="0" borderId="0" xfId="0" applyFont="1" applyFill="1" applyBorder="1" applyAlignment="1">
      <alignment vertical="center" wrapText="1"/>
    </xf>
    <xf numFmtId="0" fontId="11" fillId="0" borderId="10" xfId="0" applyFont="1" applyFill="1" applyBorder="1" applyAlignment="1">
      <alignment horizontal="center" vertical="center"/>
    </xf>
    <xf numFmtId="179" fontId="14" fillId="33" borderId="10" xfId="61" applyNumberFormat="1" applyFont="1" applyFill="1" applyBorder="1" applyAlignment="1">
      <alignment horizontal="center" vertical="center" wrapText="1"/>
      <protection/>
    </xf>
    <xf numFmtId="0" fontId="15" fillId="0" borderId="0" xfId="0" applyFont="1" applyFill="1" applyBorder="1" applyAlignment="1">
      <alignment vertical="center"/>
    </xf>
    <xf numFmtId="0" fontId="15" fillId="0" borderId="10" xfId="0" applyFont="1" applyFill="1" applyBorder="1" applyAlignment="1">
      <alignment horizontal="center" vertical="center"/>
    </xf>
    <xf numFmtId="2" fontId="15" fillId="0" borderId="0" xfId="0" applyNumberFormat="1" applyFont="1" applyFill="1" applyBorder="1" applyAlignment="1">
      <alignment horizontal="center" vertical="center"/>
    </xf>
    <xf numFmtId="2" fontId="15" fillId="0" borderId="10" xfId="0" applyNumberFormat="1" applyFont="1" applyFill="1" applyBorder="1" applyAlignment="1">
      <alignment horizontal="center" vertical="center"/>
    </xf>
    <xf numFmtId="179" fontId="16" fillId="33" borderId="10" xfId="61" applyNumberFormat="1" applyFont="1" applyFill="1" applyBorder="1" applyAlignment="1">
      <alignment horizontal="center" vertical="center" wrapText="1"/>
      <protection/>
    </xf>
    <xf numFmtId="0" fontId="12" fillId="0" borderId="0" xfId="0" applyFont="1" applyAlignment="1">
      <alignment/>
    </xf>
    <xf numFmtId="0" fontId="13" fillId="0" borderId="10" xfId="0" applyFont="1" applyFill="1" applyBorder="1" applyAlignment="1">
      <alignment vertical="center" wrapText="1"/>
    </xf>
    <xf numFmtId="0" fontId="13" fillId="0" borderId="10" xfId="0" applyFont="1" applyBorder="1" applyAlignment="1">
      <alignment wrapText="1"/>
    </xf>
    <xf numFmtId="2" fontId="13" fillId="0" borderId="10" xfId="0" applyNumberFormat="1"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0" xfId="0" applyFont="1" applyBorder="1" applyAlignment="1">
      <alignment horizontal="center" vertical="center" wrapText="1"/>
    </xf>
    <xf numFmtId="1" fontId="17" fillId="33" borderId="10" xfId="61" applyNumberFormat="1" applyFont="1" applyFill="1" applyBorder="1" applyAlignment="1">
      <alignment horizontal="center" vertical="center" wrapText="1"/>
      <protection/>
    </xf>
    <xf numFmtId="0" fontId="18" fillId="0" borderId="10" xfId="0" applyFont="1" applyFill="1" applyBorder="1" applyAlignment="1">
      <alignment horizontal="center" vertical="center" wrapText="1"/>
    </xf>
    <xf numFmtId="1" fontId="19" fillId="33" borderId="10" xfId="61" applyNumberFormat="1" applyFont="1" applyFill="1" applyBorder="1" applyAlignment="1">
      <alignment horizontal="center" vertical="center" wrapText="1"/>
      <protection/>
    </xf>
    <xf numFmtId="1" fontId="18" fillId="0" borderId="10" xfId="0" applyNumberFormat="1" applyFont="1" applyFill="1" applyBorder="1" applyAlignment="1">
      <alignment horizontal="center" vertical="center" wrapText="1"/>
    </xf>
    <xf numFmtId="1" fontId="18" fillId="0" borderId="10" xfId="0" applyNumberFormat="1" applyFont="1" applyBorder="1" applyAlignment="1">
      <alignment horizontal="center" vertical="center" wrapText="1"/>
    </xf>
    <xf numFmtId="0" fontId="18" fillId="0" borderId="0" xfId="0" applyFont="1" applyAlignment="1">
      <alignment/>
    </xf>
    <xf numFmtId="0" fontId="20" fillId="0" borderId="10" xfId="0" applyFont="1" applyFill="1" applyBorder="1" applyAlignment="1">
      <alignment horizontal="center" vertical="center"/>
    </xf>
    <xf numFmtId="1" fontId="20" fillId="0" borderId="10" xfId="0" applyNumberFormat="1" applyFont="1" applyFill="1" applyBorder="1" applyAlignment="1">
      <alignment horizontal="center" vertical="center"/>
    </xf>
    <xf numFmtId="2" fontId="21" fillId="0" borderId="0" xfId="0" applyNumberFormat="1" applyFont="1" applyFill="1" applyBorder="1" applyAlignment="1">
      <alignment horizontal="center" vertical="center"/>
    </xf>
    <xf numFmtId="0" fontId="21" fillId="0" borderId="0" xfId="0" applyFont="1" applyFill="1" applyBorder="1" applyAlignment="1">
      <alignment horizontal="center" vertical="center"/>
    </xf>
    <xf numFmtId="0" fontId="12" fillId="0" borderId="10" xfId="0" applyFont="1" applyBorder="1" applyAlignment="1">
      <alignment wrapText="1"/>
    </xf>
    <xf numFmtId="0" fontId="0" fillId="0" borderId="0" xfId="0" applyAlignment="1">
      <alignment horizontal="center"/>
    </xf>
    <xf numFmtId="0" fontId="8"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7" fillId="0" borderId="0" xfId="0" applyFont="1" applyBorder="1" applyAlignment="1">
      <alignment horizontal="center" vertical="center" wrapText="1"/>
    </xf>
    <xf numFmtId="0" fontId="0" fillId="0" borderId="10" xfId="0" applyFont="1" applyBorder="1" applyAlignment="1">
      <alignment horizontal="justify" vertical="top" wrapText="1"/>
    </xf>
    <xf numFmtId="0" fontId="0" fillId="0" borderId="10" xfId="0" applyFont="1" applyBorder="1" applyAlignment="1">
      <alignment horizontal="left" vertical="center" wrapText="1"/>
    </xf>
    <xf numFmtId="0" fontId="0" fillId="0" borderId="10" xfId="0" applyFont="1" applyBorder="1" applyAlignment="1">
      <alignment horizontal="left" vertical="top" wrapText="1"/>
    </xf>
    <xf numFmtId="0" fontId="0" fillId="0" borderId="10" xfId="0" applyBorder="1" applyAlignment="1">
      <alignment horizontal="justify" vertical="top"/>
    </xf>
    <xf numFmtId="0" fontId="0" fillId="0" borderId="0" xfId="0" applyFont="1" applyBorder="1" applyAlignment="1">
      <alignment horizontal="center" vertical="center" wrapText="1"/>
    </xf>
    <xf numFmtId="0" fontId="0" fillId="0" borderId="0" xfId="0" applyFont="1" applyAlignment="1">
      <alignment horizontal="center" vertical="center" wrapText="1"/>
    </xf>
    <xf numFmtId="0" fontId="0" fillId="0" borderId="13" xfId="0" applyFont="1" applyBorder="1" applyAlignment="1">
      <alignment horizontal="left" vertical="top" wrapText="1"/>
    </xf>
    <xf numFmtId="0" fontId="0" fillId="0" borderId="14" xfId="0" applyFont="1" applyBorder="1" applyAlignment="1">
      <alignment horizontal="left" vertical="top" wrapText="1"/>
    </xf>
    <xf numFmtId="0" fontId="0" fillId="0" borderId="12" xfId="0" applyFont="1" applyBorder="1" applyAlignment="1">
      <alignment horizontal="left" vertical="top" wrapText="1"/>
    </xf>
    <xf numFmtId="0" fontId="0" fillId="0" borderId="10" xfId="0" applyBorder="1" applyAlignment="1">
      <alignment horizontal="left" vertical="top" wrapText="1"/>
    </xf>
    <xf numFmtId="0" fontId="0" fillId="0" borderId="10" xfId="0" applyBorder="1" applyAlignment="1">
      <alignment horizontal="justify" vertical="top" wrapText="1"/>
    </xf>
    <xf numFmtId="0" fontId="7"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Alignment="1">
      <alignment horizontal="center" vertical="center" wrapText="1"/>
    </xf>
    <xf numFmtId="0" fontId="0" fillId="0" borderId="13" xfId="0" applyBorder="1" applyAlignment="1">
      <alignment horizontal="justify"/>
    </xf>
    <xf numFmtId="0" fontId="0" fillId="0" borderId="14" xfId="0" applyBorder="1" applyAlignment="1">
      <alignment horizontal="justify"/>
    </xf>
    <xf numFmtId="0" fontId="0" fillId="0" borderId="12" xfId="0" applyBorder="1" applyAlignment="1">
      <alignment horizontal="justify"/>
    </xf>
    <xf numFmtId="0" fontId="4" fillId="0" borderId="10" xfId="0" applyFont="1" applyBorder="1" applyAlignment="1">
      <alignment horizontal="center" vertical="center" wrapText="1"/>
    </xf>
    <xf numFmtId="0" fontId="14" fillId="33" borderId="10" xfId="61" applyFont="1" applyFill="1" applyBorder="1" applyAlignment="1">
      <alignment horizontal="left" vertical="center" wrapText="1"/>
      <protection/>
    </xf>
    <xf numFmtId="0" fontId="0" fillId="0" borderId="0" xfId="0" applyFont="1" applyFill="1" applyAlignment="1">
      <alignment horizontal="center" vertical="center" wrapText="1"/>
    </xf>
    <xf numFmtId="0" fontId="11" fillId="0" borderId="10" xfId="0" applyFont="1" applyFill="1" applyBorder="1" applyAlignment="1">
      <alignment horizontal="center" vertical="center"/>
    </xf>
    <xf numFmtId="0" fontId="17" fillId="33" borderId="10" xfId="61" applyFont="1" applyFill="1" applyBorder="1" applyAlignment="1">
      <alignment horizontal="center" vertical="center" wrapText="1"/>
      <protection/>
    </xf>
    <xf numFmtId="0" fontId="5" fillId="0" borderId="0" xfId="0" applyFont="1" applyFill="1" applyAlignment="1">
      <alignment horizontal="center" vertical="center" wrapText="1"/>
    </xf>
    <xf numFmtId="2" fontId="9" fillId="0" borderId="10" xfId="60" applyNumberFormat="1" applyFont="1" applyFill="1" applyBorder="1" applyAlignment="1">
      <alignment horizontal="center" vertical="center" wrapText="1"/>
      <protection/>
    </xf>
    <xf numFmtId="0" fontId="0" fillId="0" borderId="10" xfId="0" applyFont="1" applyFill="1" applyBorder="1" applyAlignment="1">
      <alignment horizontal="center" vertical="center" wrapText="1"/>
    </xf>
    <xf numFmtId="0" fontId="57" fillId="0" borderId="10" xfId="0" applyFont="1" applyBorder="1" applyAlignment="1">
      <alignment horizontal="left" vertical="center" wrapText="1" indent="2"/>
    </xf>
    <xf numFmtId="0" fontId="57" fillId="0" borderId="13" xfId="0" applyFont="1" applyBorder="1" applyAlignment="1">
      <alignment horizontal="left" vertical="center" wrapText="1" indent="2"/>
    </xf>
    <xf numFmtId="0" fontId="57" fillId="0" borderId="14" xfId="0" applyFont="1" applyBorder="1" applyAlignment="1">
      <alignment horizontal="left" vertical="center" wrapText="1" indent="2"/>
    </xf>
    <xf numFmtId="0" fontId="57" fillId="0" borderId="12" xfId="0" applyFont="1" applyBorder="1" applyAlignment="1">
      <alignment horizontal="left" vertical="center" wrapText="1" indent="2"/>
    </xf>
    <xf numFmtId="0" fontId="5" fillId="0" borderId="10" xfId="0" applyFont="1" applyFill="1" applyBorder="1" applyAlignment="1">
      <alignment horizontal="center" vertical="center" wrapText="1"/>
    </xf>
    <xf numFmtId="0" fontId="0" fillId="0" borderId="10" xfId="0" applyFont="1" applyBorder="1" applyAlignment="1">
      <alignment horizontal="justify" vertical="center" wrapText="1"/>
    </xf>
    <xf numFmtId="0" fontId="0" fillId="0" borderId="10" xfId="0" applyFont="1" applyBorder="1" applyAlignment="1">
      <alignment horizontal="left"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0" fillId="0" borderId="10" xfId="0" applyFont="1" applyBorder="1" applyAlignment="1">
      <alignment vertical="center" wrapText="1"/>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0" borderId="12" xfId="0" applyFont="1" applyBorder="1" applyAlignment="1">
      <alignment horizontal="left" vertical="center" wrapText="1"/>
    </xf>
    <xf numFmtId="2" fontId="10" fillId="0" borderId="10" xfId="60" applyNumberFormat="1" applyFont="1" applyFill="1" applyBorder="1" applyAlignment="1">
      <alignment horizontal="center" vertical="center" wrapText="1"/>
      <protection/>
    </xf>
    <xf numFmtId="0" fontId="5" fillId="33" borderId="10" xfId="0"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9" fillId="0" borderId="10" xfId="0" applyFont="1" applyFill="1" applyBorder="1" applyAlignment="1">
      <alignment horizontal="left" vertical="top"/>
    </xf>
    <xf numFmtId="0" fontId="0" fillId="0" borderId="10" xfId="0" applyFont="1" applyFill="1" applyBorder="1" applyAlignment="1">
      <alignment horizontal="left" vertical="center" wrapText="1"/>
    </xf>
    <xf numFmtId="0" fontId="0" fillId="0" borderId="11"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1" xfId="0" applyNumberFormat="1" applyFont="1" applyFill="1" applyBorder="1" applyAlignment="1">
      <alignment horizontal="center" vertical="center" wrapText="1"/>
    </xf>
    <xf numFmtId="0" fontId="0" fillId="0" borderId="15" xfId="0" applyNumberFormat="1" applyFont="1" applyFill="1" applyBorder="1" applyAlignment="1">
      <alignment horizontal="center" vertical="center" wrapText="1"/>
    </xf>
    <xf numFmtId="0" fontId="0" fillId="0" borderId="10" xfId="0" applyFont="1" applyFill="1" applyBorder="1" applyAlignment="1">
      <alignment horizontal="justify" vertical="center" wrapText="1"/>
    </xf>
    <xf numFmtId="0" fontId="9" fillId="0" borderId="10" xfId="0" applyFont="1" applyFill="1" applyBorder="1" applyAlignment="1">
      <alignment horizontal="justify" vertical="top" wrapText="1"/>
    </xf>
    <xf numFmtId="0" fontId="9" fillId="0" borderId="10" xfId="0" applyFont="1" applyFill="1" applyBorder="1" applyAlignment="1">
      <alignment horizontal="justify" vertical="top"/>
    </xf>
    <xf numFmtId="0" fontId="9" fillId="0" borderId="10" xfId="0" applyFont="1" applyFill="1" applyBorder="1" applyAlignment="1">
      <alignment horizontal="left" vertical="top" wrapText="1"/>
    </xf>
    <xf numFmtId="0" fontId="9" fillId="0" borderId="10" xfId="0" applyFont="1" applyFill="1" applyBorder="1" applyAlignment="1">
      <alignment horizontal="justify" vertical="center" wrapText="1"/>
    </xf>
    <xf numFmtId="0" fontId="7" fillId="34" borderId="10" xfId="0" applyFont="1" applyFill="1" applyBorder="1" applyAlignment="1">
      <alignment horizontal="right" vertical="center"/>
    </xf>
    <xf numFmtId="0" fontId="5" fillId="0" borderId="16" xfId="0" applyFont="1" applyFill="1" applyBorder="1" applyAlignment="1">
      <alignment horizontal="center" vertical="center"/>
    </xf>
    <xf numFmtId="0" fontId="7" fillId="0" borderId="10" xfId="0" applyFont="1" applyFill="1" applyBorder="1" applyAlignment="1">
      <alignment horizontal="center" vertical="center"/>
    </xf>
    <xf numFmtId="0" fontId="7" fillId="35" borderId="10" xfId="0" applyFont="1" applyFill="1" applyBorder="1" applyAlignment="1">
      <alignment horizontal="right" vertical="center"/>
    </xf>
    <xf numFmtId="2" fontId="7" fillId="0" borderId="0" xfId="0" applyNumberFormat="1" applyFont="1" applyBorder="1" applyAlignment="1">
      <alignment horizontal="center" vertical="center" wrapText="1"/>
    </xf>
    <xf numFmtId="0" fontId="0" fillId="0" borderId="10" xfId="0" applyFont="1" applyBorder="1" applyAlignment="1">
      <alignment horizontal="justify" vertical="top" wrapText="1"/>
    </xf>
    <xf numFmtId="0" fontId="0" fillId="0" borderId="10" xfId="0" applyFont="1" applyBorder="1" applyAlignment="1">
      <alignment horizontal="left" vertical="top" wrapText="1"/>
    </xf>
    <xf numFmtId="0" fontId="0" fillId="0" borderId="13" xfId="0" applyFont="1" applyBorder="1" applyAlignment="1">
      <alignment horizontal="left" vertical="top" wrapText="1"/>
    </xf>
    <xf numFmtId="0" fontId="0" fillId="0" borderId="14" xfId="0" applyFont="1" applyBorder="1" applyAlignment="1">
      <alignment horizontal="left" vertical="top" wrapText="1"/>
    </xf>
    <xf numFmtId="0" fontId="0" fillId="0" borderId="12" xfId="0" applyFont="1" applyBorder="1" applyAlignment="1">
      <alignment horizontal="left" vertical="top" wrapText="1"/>
    </xf>
    <xf numFmtId="0" fontId="0" fillId="0" borderId="0" xfId="0" applyFont="1" applyBorder="1" applyAlignment="1">
      <alignment horizontal="center" vertical="center" wrapText="1"/>
    </xf>
    <xf numFmtId="0" fontId="0" fillId="0" borderId="0" xfId="0" applyFont="1" applyAlignment="1">
      <alignment horizontal="center" vertical="center" wrapText="1"/>
    </xf>
    <xf numFmtId="0" fontId="8" fillId="0" borderId="0" xfId="0" applyFont="1" applyBorder="1" applyAlignment="1">
      <alignment horizontal="left" vertical="center" wrapText="1"/>
    </xf>
    <xf numFmtId="0" fontId="7" fillId="0" borderId="0" xfId="0" applyFont="1" applyBorder="1" applyAlignment="1">
      <alignment horizontal="left" vertical="center" wrapText="1"/>
    </xf>
    <xf numFmtId="2" fontId="7" fillId="0" borderId="0" xfId="0" applyNumberFormat="1" applyFont="1" applyBorder="1" applyAlignment="1">
      <alignment horizontal="left" vertical="center" wrapText="1"/>
    </xf>
    <xf numFmtId="0" fontId="0" fillId="0" borderId="0" xfId="0" applyFont="1" applyFill="1" applyAlignment="1">
      <alignment horizontal="center" wrapText="1"/>
    </xf>
    <xf numFmtId="0" fontId="5" fillId="0" borderId="0" xfId="0" applyFont="1" applyFill="1" applyAlignment="1">
      <alignment horizontal="left" vertical="center" wrapText="1"/>
    </xf>
    <xf numFmtId="0" fontId="16" fillId="33" borderId="10" xfId="61" applyFont="1" applyFill="1" applyBorder="1" applyAlignment="1">
      <alignment horizontal="left" vertical="center" wrapText="1"/>
      <protection/>
    </xf>
    <xf numFmtId="0" fontId="16" fillId="33" borderId="13" xfId="61" applyFont="1" applyFill="1" applyBorder="1" applyAlignment="1">
      <alignment horizontal="center" vertical="center" wrapText="1"/>
      <protection/>
    </xf>
    <xf numFmtId="0" fontId="16" fillId="33" borderId="14" xfId="61" applyFont="1" applyFill="1" applyBorder="1" applyAlignment="1">
      <alignment horizontal="center" vertical="center" wrapText="1"/>
      <protection/>
    </xf>
    <xf numFmtId="0" fontId="16" fillId="33" borderId="12" xfId="61" applyFont="1" applyFill="1" applyBorder="1" applyAlignment="1">
      <alignment horizontal="center" vertical="center" wrapText="1"/>
      <protection/>
    </xf>
    <xf numFmtId="0" fontId="5" fillId="0" borderId="0" xfId="0" applyFont="1" applyAlignment="1">
      <alignment horizontal="center" vertical="center"/>
    </xf>
    <xf numFmtId="0" fontId="13" fillId="0" borderId="10"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4" xfId="0" applyFont="1" applyFill="1" applyBorder="1" applyAlignment="1">
      <alignment horizontal="center" vertical="center" wrapText="1"/>
    </xf>
    <xf numFmtId="0" fontId="18" fillId="0" borderId="12" xfId="0" applyFont="1" applyFill="1" applyBorder="1" applyAlignment="1">
      <alignment horizontal="center"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3" xfId="58"/>
    <cellStyle name="Normal 3" xfId="59"/>
    <cellStyle name="Normal 3 2" xfId="60"/>
    <cellStyle name="Normal_PR- 1 &amp; 2 (2006)  Sept. 2 2"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ystem3\e\Tender\NIT\SSR_MPRRDA_20_March09\5%20Final-Detailed-SO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ystem3\e\Analysis%20of%20rates%20for%20Rural%20Roads\ARRR-ver-110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Neelesh\h\Users\NEELES\Downloads\Estimat%20of-190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ystem3\f\Analysis%20of%20rates%20for%20Rural%20Roads\ARRR-ver-11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nal SSR Valu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Contents"/>
      <sheetName val="Plant &amp;  Machinery"/>
      <sheetName val="Labour"/>
      <sheetName val="Material"/>
      <sheetName val="Summary of Rates"/>
      <sheetName val="Preambles-Chapter"/>
      <sheetName val="Basic Approach"/>
      <sheetName val="Preamble-1"/>
      <sheetName val="Preamble-2"/>
      <sheetName val="Preamble-3"/>
      <sheetName val="Preamble-4"/>
      <sheetName val="Preamble-5"/>
      <sheetName val="Preamble-6"/>
      <sheetName val="Preamble-7"/>
      <sheetName val="Preamble-8"/>
      <sheetName val="Preamble-9"/>
      <sheetName val="Preamble-10"/>
      <sheetName val="Preamble-11"/>
      <sheetName val="Preamble-12"/>
      <sheetName val="Preamble-13"/>
      <sheetName val="Preamble-14"/>
      <sheetName val="Preamble-15"/>
      <sheetName val="Chapter-1"/>
      <sheetName val="Chapter-2"/>
      <sheetName val="Chapter-3"/>
      <sheetName val="Chapter-4"/>
      <sheetName val="Chapter-5"/>
      <sheetName val="Chapter-6"/>
      <sheetName val="Chapter-7"/>
      <sheetName val="Chapter-8"/>
      <sheetName val="Chapter-9"/>
      <sheetName val="Chapter-10"/>
      <sheetName val="Chapter-11"/>
      <sheetName val="Chapter-12"/>
      <sheetName val="Chapter-13"/>
      <sheetName val="Chapter-14"/>
      <sheetName val="Chapter-15"/>
      <sheetName val="Summary"/>
      <sheetName val="Abbreviations"/>
      <sheetName val="Sheet2"/>
    </sheetNames>
    <sheetDataSet>
      <sheetData sheetId="2">
        <row r="4">
          <cell r="G4">
            <v>200</v>
          </cell>
        </row>
        <row r="5">
          <cell r="G5">
            <v>3200</v>
          </cell>
        </row>
        <row r="6">
          <cell r="G6">
            <v>2700</v>
          </cell>
        </row>
        <row r="8">
          <cell r="G8">
            <v>250</v>
          </cell>
        </row>
        <row r="9">
          <cell r="G9">
            <v>400</v>
          </cell>
        </row>
        <row r="10">
          <cell r="G10">
            <v>200</v>
          </cell>
        </row>
        <row r="11">
          <cell r="G11">
            <v>150</v>
          </cell>
        </row>
        <row r="12">
          <cell r="G12">
            <v>470</v>
          </cell>
        </row>
        <row r="13">
          <cell r="G13">
            <v>1200</v>
          </cell>
        </row>
        <row r="15">
          <cell r="G15">
            <v>450</v>
          </cell>
        </row>
        <row r="17">
          <cell r="G17">
            <v>500</v>
          </cell>
        </row>
        <row r="19">
          <cell r="G19">
            <v>300</v>
          </cell>
        </row>
        <row r="20">
          <cell r="G20">
            <v>1000</v>
          </cell>
        </row>
        <row r="21">
          <cell r="G21">
            <v>500</v>
          </cell>
        </row>
        <row r="23">
          <cell r="G23">
            <v>100</v>
          </cell>
        </row>
        <row r="24">
          <cell r="G24">
            <v>600</v>
          </cell>
        </row>
        <row r="25">
          <cell r="G25">
            <v>1000</v>
          </cell>
        </row>
        <row r="27">
          <cell r="G27">
            <v>50</v>
          </cell>
        </row>
        <row r="28">
          <cell r="G28">
            <v>425</v>
          </cell>
        </row>
        <row r="30">
          <cell r="G30">
            <v>60</v>
          </cell>
        </row>
        <row r="31">
          <cell r="G31">
            <v>75</v>
          </cell>
        </row>
        <row r="33">
          <cell r="G33">
            <v>750</v>
          </cell>
        </row>
        <row r="34">
          <cell r="G34">
            <v>225</v>
          </cell>
        </row>
        <row r="45">
          <cell r="G45">
            <v>300</v>
          </cell>
        </row>
        <row r="46">
          <cell r="G46">
            <v>250</v>
          </cell>
        </row>
        <row r="47">
          <cell r="G47">
            <v>250</v>
          </cell>
        </row>
        <row r="48">
          <cell r="G48">
            <v>240</v>
          </cell>
        </row>
        <row r="49">
          <cell r="G49">
            <v>240</v>
          </cell>
        </row>
        <row r="50">
          <cell r="G50">
            <v>160</v>
          </cell>
        </row>
        <row r="51">
          <cell r="G51">
            <v>650</v>
          </cell>
        </row>
        <row r="53">
          <cell r="G53">
            <v>300</v>
          </cell>
        </row>
        <row r="54">
          <cell r="G54">
            <v>500</v>
          </cell>
        </row>
      </sheetData>
      <sheetData sheetId="3">
        <row r="3">
          <cell r="D3">
            <v>77.87</v>
          </cell>
        </row>
        <row r="4">
          <cell r="D4">
            <v>81.53</v>
          </cell>
        </row>
        <row r="5">
          <cell r="D5">
            <v>81.53</v>
          </cell>
        </row>
        <row r="6">
          <cell r="D6">
            <v>81.53</v>
          </cell>
        </row>
        <row r="7">
          <cell r="D7">
            <v>150</v>
          </cell>
        </row>
        <row r="8">
          <cell r="D8">
            <v>81.53</v>
          </cell>
        </row>
        <row r="9">
          <cell r="D9">
            <v>81.53</v>
          </cell>
        </row>
        <row r="10">
          <cell r="D10">
            <v>81.53</v>
          </cell>
        </row>
        <row r="11">
          <cell r="D11">
            <v>150</v>
          </cell>
        </row>
        <row r="12">
          <cell r="D12">
            <v>150</v>
          </cell>
        </row>
        <row r="13">
          <cell r="D13">
            <v>150</v>
          </cell>
        </row>
        <row r="14">
          <cell r="D14">
            <v>175</v>
          </cell>
        </row>
        <row r="15">
          <cell r="D15">
            <v>150</v>
          </cell>
        </row>
        <row r="16">
          <cell r="D16">
            <v>100</v>
          </cell>
        </row>
        <row r="17">
          <cell r="D17">
            <v>74.24</v>
          </cell>
        </row>
        <row r="18">
          <cell r="D18">
            <v>77.87</v>
          </cell>
        </row>
        <row r="19">
          <cell r="D19">
            <v>81.53</v>
          </cell>
        </row>
        <row r="20">
          <cell r="D20">
            <v>120</v>
          </cell>
        </row>
        <row r="21">
          <cell r="D21">
            <v>150</v>
          </cell>
        </row>
        <row r="22">
          <cell r="D22">
            <v>150</v>
          </cell>
        </row>
      </sheetData>
      <sheetData sheetId="4">
        <row r="3">
          <cell r="D3">
            <v>30</v>
          </cell>
        </row>
        <row r="4">
          <cell r="D4">
            <v>400</v>
          </cell>
        </row>
        <row r="5">
          <cell r="D5">
            <v>375</v>
          </cell>
        </row>
        <row r="6">
          <cell r="D6">
            <v>350</v>
          </cell>
        </row>
        <row r="7">
          <cell r="D7">
            <v>400</v>
          </cell>
        </row>
        <row r="8">
          <cell r="D8">
            <v>375</v>
          </cell>
        </row>
        <row r="9">
          <cell r="D9">
            <v>350</v>
          </cell>
        </row>
        <row r="14">
          <cell r="D14">
            <v>375</v>
          </cell>
        </row>
        <row r="15">
          <cell r="D15">
            <v>350</v>
          </cell>
        </row>
        <row r="16">
          <cell r="D16">
            <v>350</v>
          </cell>
        </row>
        <row r="17">
          <cell r="D17">
            <v>375</v>
          </cell>
        </row>
        <row r="18">
          <cell r="D18">
            <v>350</v>
          </cell>
        </row>
        <row r="19">
          <cell r="D19">
            <v>300</v>
          </cell>
        </row>
        <row r="20">
          <cell r="D20">
            <v>100</v>
          </cell>
        </row>
        <row r="21">
          <cell r="D21">
            <v>100</v>
          </cell>
        </row>
        <row r="22">
          <cell r="D22">
            <v>100</v>
          </cell>
        </row>
        <row r="23">
          <cell r="D23">
            <v>220</v>
          </cell>
        </row>
        <row r="24">
          <cell r="D24">
            <v>230</v>
          </cell>
        </row>
        <row r="25">
          <cell r="D25">
            <v>270</v>
          </cell>
        </row>
        <row r="26">
          <cell r="D26">
            <v>350</v>
          </cell>
        </row>
        <row r="27">
          <cell r="D27">
            <v>325</v>
          </cell>
        </row>
        <row r="28">
          <cell r="D28">
            <v>2500</v>
          </cell>
        </row>
        <row r="29">
          <cell r="D29">
            <v>150</v>
          </cell>
        </row>
        <row r="30">
          <cell r="D30">
            <v>30</v>
          </cell>
        </row>
        <row r="31">
          <cell r="D31">
            <v>40</v>
          </cell>
        </row>
        <row r="32">
          <cell r="D32">
            <v>45</v>
          </cell>
        </row>
        <row r="33">
          <cell r="D33">
            <v>70</v>
          </cell>
        </row>
        <row r="34">
          <cell r="D34">
            <v>30</v>
          </cell>
        </row>
        <row r="35">
          <cell r="D35">
            <v>25</v>
          </cell>
        </row>
        <row r="36">
          <cell r="D36">
            <v>35</v>
          </cell>
        </row>
        <row r="37">
          <cell r="D37">
            <v>150</v>
          </cell>
        </row>
        <row r="38">
          <cell r="D38">
            <v>30</v>
          </cell>
        </row>
        <row r="39">
          <cell r="D39">
            <v>17500</v>
          </cell>
        </row>
        <row r="40">
          <cell r="D40" t="str">
            <v>Input Rate</v>
          </cell>
        </row>
        <row r="41">
          <cell r="D41" t="str">
            <v>Input Rate</v>
          </cell>
        </row>
        <row r="42">
          <cell r="D42">
            <v>16100</v>
          </cell>
        </row>
        <row r="43">
          <cell r="D43">
            <v>15500</v>
          </cell>
        </row>
        <row r="44">
          <cell r="D44">
            <v>12000</v>
          </cell>
        </row>
        <row r="45">
          <cell r="D45">
            <v>12000</v>
          </cell>
        </row>
        <row r="46">
          <cell r="D46">
            <v>70</v>
          </cell>
        </row>
        <row r="47">
          <cell r="D47">
            <v>250</v>
          </cell>
        </row>
        <row r="48">
          <cell r="D48">
            <v>180</v>
          </cell>
        </row>
        <row r="49">
          <cell r="D49">
            <v>7</v>
          </cell>
        </row>
        <row r="50">
          <cell r="D50">
            <v>1.5</v>
          </cell>
        </row>
        <row r="51">
          <cell r="D51">
            <v>3300</v>
          </cell>
        </row>
        <row r="52">
          <cell r="D52">
            <v>100</v>
          </cell>
        </row>
        <row r="53">
          <cell r="D53">
            <v>150</v>
          </cell>
        </row>
        <row r="54">
          <cell r="D54">
            <v>5</v>
          </cell>
        </row>
        <row r="55">
          <cell r="D55">
            <v>300</v>
          </cell>
        </row>
        <row r="56">
          <cell r="D56">
            <v>300</v>
          </cell>
        </row>
        <row r="57">
          <cell r="D57">
            <v>25</v>
          </cell>
        </row>
        <row r="58">
          <cell r="D58">
            <v>60</v>
          </cell>
        </row>
        <row r="59">
          <cell r="D59">
            <v>100</v>
          </cell>
        </row>
        <row r="60">
          <cell r="D60">
            <v>4</v>
          </cell>
        </row>
        <row r="61">
          <cell r="D61">
            <v>400</v>
          </cell>
        </row>
        <row r="62">
          <cell r="D62">
            <v>150</v>
          </cell>
        </row>
        <row r="64">
          <cell r="D64">
            <v>360</v>
          </cell>
        </row>
        <row r="65">
          <cell r="D65">
            <v>350</v>
          </cell>
        </row>
        <row r="66">
          <cell r="D66">
            <v>360</v>
          </cell>
        </row>
        <row r="67">
          <cell r="D67">
            <v>350</v>
          </cell>
        </row>
        <row r="68">
          <cell r="D68">
            <v>340</v>
          </cell>
        </row>
        <row r="69">
          <cell r="D69">
            <v>45</v>
          </cell>
        </row>
        <row r="70">
          <cell r="D70">
            <v>50</v>
          </cell>
        </row>
        <row r="71">
          <cell r="D71">
            <v>15</v>
          </cell>
        </row>
        <row r="72">
          <cell r="D72">
            <v>20</v>
          </cell>
        </row>
        <row r="73">
          <cell r="D73">
            <v>4000</v>
          </cell>
        </row>
        <row r="74">
          <cell r="D74">
            <v>35</v>
          </cell>
        </row>
        <row r="75">
          <cell r="D75">
            <v>150</v>
          </cell>
        </row>
        <row r="77">
          <cell r="D77">
            <v>250</v>
          </cell>
        </row>
        <row r="79">
          <cell r="D79">
            <v>180</v>
          </cell>
        </row>
        <row r="80">
          <cell r="D80">
            <v>325</v>
          </cell>
        </row>
        <row r="81">
          <cell r="D81">
            <v>32</v>
          </cell>
        </row>
        <row r="83">
          <cell r="D83">
            <v>120</v>
          </cell>
        </row>
        <row r="84">
          <cell r="D84">
            <v>300</v>
          </cell>
        </row>
        <row r="85">
          <cell r="D85">
            <v>150</v>
          </cell>
        </row>
        <row r="86">
          <cell r="D86">
            <v>38</v>
          </cell>
        </row>
        <row r="87">
          <cell r="D87">
            <v>150</v>
          </cell>
        </row>
        <row r="88">
          <cell r="D88">
            <v>100</v>
          </cell>
        </row>
        <row r="89">
          <cell r="D89">
            <v>175</v>
          </cell>
        </row>
        <row r="91">
          <cell r="D91">
            <v>220</v>
          </cell>
        </row>
        <row r="92">
          <cell r="D92">
            <v>250</v>
          </cell>
        </row>
        <row r="93">
          <cell r="D93">
            <v>200</v>
          </cell>
        </row>
        <row r="94">
          <cell r="D94">
            <v>40</v>
          </cell>
        </row>
        <row r="95">
          <cell r="D95">
            <v>10</v>
          </cell>
        </row>
        <row r="96">
          <cell r="D96">
            <v>400</v>
          </cell>
        </row>
        <row r="97">
          <cell r="D97">
            <v>2000</v>
          </cell>
        </row>
        <row r="99">
          <cell r="D99">
            <v>200</v>
          </cell>
        </row>
        <row r="100">
          <cell r="D100">
            <v>5000</v>
          </cell>
        </row>
        <row r="101">
          <cell r="D101">
            <v>175</v>
          </cell>
        </row>
        <row r="102">
          <cell r="D102">
            <v>15</v>
          </cell>
        </row>
        <row r="103">
          <cell r="D103">
            <v>29000</v>
          </cell>
        </row>
        <row r="104">
          <cell r="D104">
            <v>32</v>
          </cell>
        </row>
        <row r="105">
          <cell r="D105">
            <v>400</v>
          </cell>
        </row>
        <row r="106">
          <cell r="D106">
            <v>500</v>
          </cell>
        </row>
        <row r="107">
          <cell r="D107">
            <v>50000</v>
          </cell>
        </row>
        <row r="108">
          <cell r="D108">
            <v>120</v>
          </cell>
        </row>
        <row r="109">
          <cell r="D109">
            <v>50</v>
          </cell>
        </row>
        <row r="110">
          <cell r="D110">
            <v>5</v>
          </cell>
        </row>
        <row r="111">
          <cell r="D111">
            <v>2</v>
          </cell>
        </row>
        <row r="112">
          <cell r="D112">
            <v>250</v>
          </cell>
        </row>
        <row r="113">
          <cell r="D113">
            <v>2939</v>
          </cell>
        </row>
        <row r="114">
          <cell r="D114">
            <v>2167</v>
          </cell>
        </row>
        <row r="115">
          <cell r="D115">
            <v>1084</v>
          </cell>
        </row>
        <row r="117">
          <cell r="D117">
            <v>627</v>
          </cell>
        </row>
        <row r="118">
          <cell r="D118">
            <v>3739</v>
          </cell>
        </row>
        <row r="119">
          <cell r="D119">
            <v>2990</v>
          </cell>
        </row>
        <row r="120">
          <cell r="D120">
            <v>1473</v>
          </cell>
        </row>
        <row r="122">
          <cell r="D122">
            <v>717</v>
          </cell>
        </row>
        <row r="123">
          <cell r="D123">
            <v>65</v>
          </cell>
        </row>
        <row r="124">
          <cell r="D124">
            <v>140</v>
          </cell>
        </row>
        <row r="125">
          <cell r="D125">
            <v>150</v>
          </cell>
        </row>
        <row r="126">
          <cell r="D126">
            <v>350</v>
          </cell>
        </row>
        <row r="127">
          <cell r="D127">
            <v>70</v>
          </cell>
        </row>
        <row r="128">
          <cell r="D128">
            <v>200</v>
          </cell>
        </row>
        <row r="129">
          <cell r="D129">
            <v>29000</v>
          </cell>
        </row>
        <row r="130">
          <cell r="D130">
            <v>28500</v>
          </cell>
        </row>
        <row r="131">
          <cell r="D131">
            <v>28000</v>
          </cell>
        </row>
        <row r="132">
          <cell r="D132">
            <v>150</v>
          </cell>
        </row>
        <row r="133">
          <cell r="D133">
            <v>300</v>
          </cell>
        </row>
        <row r="135">
          <cell r="D135">
            <v>350</v>
          </cell>
        </row>
        <row r="136">
          <cell r="D136">
            <v>340</v>
          </cell>
        </row>
        <row r="137">
          <cell r="D137">
            <v>280</v>
          </cell>
        </row>
        <row r="138">
          <cell r="D138">
            <v>200</v>
          </cell>
        </row>
        <row r="139">
          <cell r="D139">
            <v>10</v>
          </cell>
        </row>
        <row r="140">
          <cell r="D140">
            <v>290</v>
          </cell>
        </row>
        <row r="142">
          <cell r="D142">
            <v>300</v>
          </cell>
        </row>
        <row r="143">
          <cell r="D143">
            <v>300</v>
          </cell>
        </row>
        <row r="144">
          <cell r="D144">
            <v>150</v>
          </cell>
        </row>
        <row r="145">
          <cell r="D145">
            <v>150</v>
          </cell>
        </row>
        <row r="146">
          <cell r="D146">
            <v>40</v>
          </cell>
        </row>
        <row r="147">
          <cell r="D147">
            <v>190</v>
          </cell>
        </row>
        <row r="148">
          <cell r="D148">
            <v>190</v>
          </cell>
        </row>
        <row r="149">
          <cell r="D149">
            <v>265</v>
          </cell>
        </row>
        <row r="150">
          <cell r="D150">
            <v>190</v>
          </cell>
        </row>
        <row r="151">
          <cell r="D151">
            <v>190</v>
          </cell>
        </row>
        <row r="152">
          <cell r="D152">
            <v>190</v>
          </cell>
        </row>
        <row r="153">
          <cell r="D153">
            <v>240</v>
          </cell>
        </row>
        <row r="154">
          <cell r="D154">
            <v>120</v>
          </cell>
        </row>
        <row r="155">
          <cell r="D155">
            <v>170</v>
          </cell>
        </row>
        <row r="156">
          <cell r="D156">
            <v>140</v>
          </cell>
        </row>
        <row r="157">
          <cell r="D157">
            <v>120</v>
          </cell>
        </row>
        <row r="158">
          <cell r="D158">
            <v>160</v>
          </cell>
        </row>
        <row r="159">
          <cell r="D159">
            <v>140</v>
          </cell>
        </row>
        <row r="160">
          <cell r="D160">
            <v>115</v>
          </cell>
        </row>
        <row r="161">
          <cell r="D161">
            <v>125</v>
          </cell>
        </row>
        <row r="162">
          <cell r="D162">
            <v>140</v>
          </cell>
        </row>
        <row r="163">
          <cell r="D163" t="str">
            <v>w</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stimate-Darkhad"/>
      <sheetName val="Estimate-Umarkhad"/>
      <sheetName val="Estimate-Guda"/>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Contents"/>
      <sheetName val="Plant &amp;  Machinery"/>
      <sheetName val="Labour"/>
      <sheetName val="Material"/>
      <sheetName val="Summary of Rates"/>
      <sheetName val="Preambles-Chapter"/>
      <sheetName val="Basic Approach"/>
      <sheetName val="Preamble-1"/>
      <sheetName val="Preamble-2"/>
      <sheetName val="Preamble-3"/>
      <sheetName val="Preamble-4"/>
      <sheetName val="Preamble-5"/>
      <sheetName val="Preamble-6"/>
      <sheetName val="Preamble-7"/>
      <sheetName val="Preamble-8"/>
      <sheetName val="Preamble-9"/>
      <sheetName val="Preamble-10"/>
      <sheetName val="Preamble-11"/>
      <sheetName val="Preamble-12"/>
      <sheetName val="Preamble-13"/>
      <sheetName val="Preamble-14"/>
      <sheetName val="Preamble-15"/>
      <sheetName val="Chapter-1"/>
      <sheetName val="Chapter-2"/>
      <sheetName val="Chapter-3"/>
      <sheetName val="Chapter-4"/>
      <sheetName val="Chapter-5"/>
      <sheetName val="Chapter-6"/>
      <sheetName val="Chapter-7"/>
      <sheetName val="Chapter-8"/>
      <sheetName val="Chapter-9"/>
      <sheetName val="Chapter-10"/>
      <sheetName val="Chapter-11"/>
      <sheetName val="Chapter-12"/>
      <sheetName val="Chapter-13"/>
      <sheetName val="Chapter-14"/>
      <sheetName val="Chapter-15"/>
      <sheetName val="Summary"/>
      <sheetName val="Abbreviations"/>
      <sheetName val="Sheet2"/>
    </sheetNames>
    <sheetDataSet>
      <sheetData sheetId="2">
        <row r="4">
          <cell r="G4">
            <v>200</v>
          </cell>
        </row>
        <row r="5">
          <cell r="G5">
            <v>3200</v>
          </cell>
        </row>
        <row r="6">
          <cell r="G6">
            <v>2700</v>
          </cell>
        </row>
        <row r="8">
          <cell r="G8">
            <v>250</v>
          </cell>
        </row>
        <row r="9">
          <cell r="G9">
            <v>400</v>
          </cell>
        </row>
        <row r="10">
          <cell r="G10">
            <v>200</v>
          </cell>
        </row>
        <row r="11">
          <cell r="G11">
            <v>150</v>
          </cell>
        </row>
        <row r="12">
          <cell r="G12">
            <v>470</v>
          </cell>
        </row>
        <row r="13">
          <cell r="G13">
            <v>1200</v>
          </cell>
        </row>
        <row r="15">
          <cell r="G15">
            <v>450</v>
          </cell>
        </row>
        <row r="17">
          <cell r="G17">
            <v>500</v>
          </cell>
        </row>
        <row r="19">
          <cell r="G19">
            <v>300</v>
          </cell>
        </row>
        <row r="20">
          <cell r="G20">
            <v>1000</v>
          </cell>
        </row>
        <row r="21">
          <cell r="G21">
            <v>500</v>
          </cell>
        </row>
        <row r="23">
          <cell r="G23">
            <v>100</v>
          </cell>
        </row>
        <row r="24">
          <cell r="G24">
            <v>600</v>
          </cell>
        </row>
        <row r="25">
          <cell r="G25">
            <v>1000</v>
          </cell>
        </row>
        <row r="27">
          <cell r="G27">
            <v>50</v>
          </cell>
        </row>
        <row r="28">
          <cell r="G28">
            <v>425</v>
          </cell>
        </row>
        <row r="30">
          <cell r="G30">
            <v>60</v>
          </cell>
        </row>
        <row r="31">
          <cell r="G31">
            <v>75</v>
          </cell>
        </row>
        <row r="33">
          <cell r="G33">
            <v>750</v>
          </cell>
        </row>
        <row r="34">
          <cell r="G34">
            <v>225</v>
          </cell>
        </row>
        <row r="45">
          <cell r="G45">
            <v>300</v>
          </cell>
        </row>
        <row r="46">
          <cell r="G46">
            <v>250</v>
          </cell>
        </row>
        <row r="47">
          <cell r="G47">
            <v>250</v>
          </cell>
        </row>
        <row r="48">
          <cell r="G48">
            <v>240</v>
          </cell>
        </row>
        <row r="49">
          <cell r="G49">
            <v>240</v>
          </cell>
        </row>
        <row r="50">
          <cell r="G50">
            <v>160</v>
          </cell>
        </row>
        <row r="51">
          <cell r="G51">
            <v>650</v>
          </cell>
        </row>
        <row r="53">
          <cell r="G53">
            <v>300</v>
          </cell>
        </row>
        <row r="54">
          <cell r="G54">
            <v>500</v>
          </cell>
        </row>
      </sheetData>
      <sheetData sheetId="3">
        <row r="3">
          <cell r="D3">
            <v>77.87</v>
          </cell>
        </row>
        <row r="4">
          <cell r="D4">
            <v>81.53</v>
          </cell>
        </row>
        <row r="5">
          <cell r="D5">
            <v>81.53</v>
          </cell>
        </row>
        <row r="6">
          <cell r="D6">
            <v>81.53</v>
          </cell>
        </row>
        <row r="7">
          <cell r="D7">
            <v>150</v>
          </cell>
        </row>
        <row r="8">
          <cell r="D8">
            <v>81.53</v>
          </cell>
        </row>
        <row r="9">
          <cell r="D9">
            <v>81.53</v>
          </cell>
        </row>
        <row r="10">
          <cell r="D10">
            <v>81.53</v>
          </cell>
        </row>
        <row r="11">
          <cell r="D11">
            <v>150</v>
          </cell>
        </row>
        <row r="12">
          <cell r="D12">
            <v>150</v>
          </cell>
        </row>
        <row r="13">
          <cell r="D13">
            <v>150</v>
          </cell>
        </row>
        <row r="14">
          <cell r="D14">
            <v>175</v>
          </cell>
        </row>
        <row r="15">
          <cell r="D15">
            <v>150</v>
          </cell>
        </row>
        <row r="16">
          <cell r="D16">
            <v>100</v>
          </cell>
        </row>
        <row r="17">
          <cell r="D17">
            <v>74.24</v>
          </cell>
        </row>
        <row r="18">
          <cell r="D18">
            <v>77.87</v>
          </cell>
        </row>
        <row r="19">
          <cell r="D19">
            <v>81.53</v>
          </cell>
        </row>
        <row r="20">
          <cell r="D20">
            <v>120</v>
          </cell>
        </row>
        <row r="21">
          <cell r="D21">
            <v>150</v>
          </cell>
        </row>
        <row r="22">
          <cell r="D22">
            <v>150</v>
          </cell>
        </row>
      </sheetData>
      <sheetData sheetId="4">
        <row r="3">
          <cell r="D3">
            <v>30</v>
          </cell>
        </row>
        <row r="4">
          <cell r="D4">
            <v>400</v>
          </cell>
        </row>
        <row r="5">
          <cell r="D5">
            <v>375</v>
          </cell>
        </row>
        <row r="6">
          <cell r="D6">
            <v>350</v>
          </cell>
        </row>
        <row r="7">
          <cell r="D7">
            <v>400</v>
          </cell>
        </row>
        <row r="8">
          <cell r="D8">
            <v>375</v>
          </cell>
        </row>
        <row r="9">
          <cell r="D9">
            <v>350</v>
          </cell>
        </row>
        <row r="14">
          <cell r="D14">
            <v>375</v>
          </cell>
        </row>
        <row r="15">
          <cell r="D15">
            <v>350</v>
          </cell>
        </row>
        <row r="16">
          <cell r="D16">
            <v>350</v>
          </cell>
        </row>
        <row r="17">
          <cell r="D17">
            <v>375</v>
          </cell>
        </row>
        <row r="18">
          <cell r="D18">
            <v>350</v>
          </cell>
        </row>
        <row r="19">
          <cell r="D19">
            <v>300</v>
          </cell>
        </row>
        <row r="20">
          <cell r="D20">
            <v>100</v>
          </cell>
        </row>
        <row r="21">
          <cell r="D21">
            <v>100</v>
          </cell>
        </row>
        <row r="22">
          <cell r="D22">
            <v>100</v>
          </cell>
        </row>
        <row r="23">
          <cell r="D23">
            <v>220</v>
          </cell>
        </row>
        <row r="24">
          <cell r="D24">
            <v>230</v>
          </cell>
        </row>
        <row r="25">
          <cell r="D25">
            <v>270</v>
          </cell>
        </row>
        <row r="26">
          <cell r="D26">
            <v>350</v>
          </cell>
        </row>
        <row r="27">
          <cell r="D27">
            <v>325</v>
          </cell>
        </row>
        <row r="28">
          <cell r="D28">
            <v>2500</v>
          </cell>
        </row>
        <row r="29">
          <cell r="D29">
            <v>150</v>
          </cell>
        </row>
        <row r="30">
          <cell r="D30">
            <v>30</v>
          </cell>
        </row>
        <row r="31">
          <cell r="D31">
            <v>40</v>
          </cell>
        </row>
        <row r="32">
          <cell r="D32">
            <v>45</v>
          </cell>
        </row>
        <row r="33">
          <cell r="D33">
            <v>70</v>
          </cell>
        </row>
        <row r="34">
          <cell r="D34">
            <v>30</v>
          </cell>
        </row>
        <row r="35">
          <cell r="D35">
            <v>25</v>
          </cell>
        </row>
        <row r="36">
          <cell r="D36">
            <v>35</v>
          </cell>
        </row>
        <row r="37">
          <cell r="D37">
            <v>150</v>
          </cell>
        </row>
        <row r="38">
          <cell r="D38">
            <v>30</v>
          </cell>
        </row>
        <row r="39">
          <cell r="D39">
            <v>17500</v>
          </cell>
        </row>
        <row r="40">
          <cell r="D40" t="str">
            <v>Input Rate</v>
          </cell>
        </row>
        <row r="41">
          <cell r="D41" t="str">
            <v>Input Rate</v>
          </cell>
        </row>
        <row r="42">
          <cell r="D42">
            <v>16100</v>
          </cell>
        </row>
        <row r="43">
          <cell r="D43">
            <v>15500</v>
          </cell>
        </row>
        <row r="44">
          <cell r="D44">
            <v>12000</v>
          </cell>
        </row>
        <row r="45">
          <cell r="D45">
            <v>12000</v>
          </cell>
        </row>
        <row r="46">
          <cell r="D46">
            <v>70</v>
          </cell>
        </row>
        <row r="47">
          <cell r="D47">
            <v>250</v>
          </cell>
        </row>
        <row r="48">
          <cell r="D48">
            <v>180</v>
          </cell>
        </row>
        <row r="49">
          <cell r="D49">
            <v>7</v>
          </cell>
        </row>
        <row r="50">
          <cell r="D50">
            <v>1.5</v>
          </cell>
        </row>
        <row r="51">
          <cell r="D51">
            <v>3300</v>
          </cell>
        </row>
        <row r="52">
          <cell r="D52">
            <v>100</v>
          </cell>
        </row>
        <row r="53">
          <cell r="D53">
            <v>150</v>
          </cell>
        </row>
        <row r="54">
          <cell r="D54">
            <v>5</v>
          </cell>
        </row>
        <row r="55">
          <cell r="D55">
            <v>300</v>
          </cell>
        </row>
        <row r="56">
          <cell r="D56">
            <v>300</v>
          </cell>
        </row>
        <row r="57">
          <cell r="D57">
            <v>25</v>
          </cell>
        </row>
        <row r="58">
          <cell r="D58">
            <v>60</v>
          </cell>
        </row>
        <row r="59">
          <cell r="D59">
            <v>100</v>
          </cell>
        </row>
        <row r="60">
          <cell r="D60">
            <v>4</v>
          </cell>
        </row>
        <row r="61">
          <cell r="D61">
            <v>400</v>
          </cell>
        </row>
        <row r="62">
          <cell r="D62">
            <v>150</v>
          </cell>
        </row>
        <row r="64">
          <cell r="D64">
            <v>360</v>
          </cell>
        </row>
        <row r="65">
          <cell r="D65">
            <v>350</v>
          </cell>
        </row>
        <row r="66">
          <cell r="D66">
            <v>360</v>
          </cell>
        </row>
        <row r="67">
          <cell r="D67">
            <v>350</v>
          </cell>
        </row>
        <row r="68">
          <cell r="D68">
            <v>340</v>
          </cell>
        </row>
        <row r="69">
          <cell r="D69">
            <v>45</v>
          </cell>
        </row>
        <row r="70">
          <cell r="D70">
            <v>50</v>
          </cell>
        </row>
        <row r="71">
          <cell r="D71">
            <v>15</v>
          </cell>
        </row>
        <row r="72">
          <cell r="D72">
            <v>20</v>
          </cell>
        </row>
        <row r="73">
          <cell r="D73">
            <v>4000</v>
          </cell>
        </row>
        <row r="74">
          <cell r="D74">
            <v>35</v>
          </cell>
        </row>
        <row r="75">
          <cell r="D75">
            <v>150</v>
          </cell>
        </row>
        <row r="77">
          <cell r="D77">
            <v>250</v>
          </cell>
        </row>
        <row r="79">
          <cell r="D79">
            <v>180</v>
          </cell>
        </row>
        <row r="80">
          <cell r="D80">
            <v>325</v>
          </cell>
        </row>
        <row r="81">
          <cell r="D81">
            <v>32</v>
          </cell>
        </row>
        <row r="83">
          <cell r="D83">
            <v>120</v>
          </cell>
        </row>
        <row r="84">
          <cell r="D84">
            <v>300</v>
          </cell>
        </row>
        <row r="85">
          <cell r="D85">
            <v>150</v>
          </cell>
        </row>
        <row r="86">
          <cell r="D86">
            <v>38</v>
          </cell>
        </row>
        <row r="87">
          <cell r="D87">
            <v>150</v>
          </cell>
        </row>
        <row r="88">
          <cell r="D88">
            <v>100</v>
          </cell>
        </row>
        <row r="89">
          <cell r="D89">
            <v>175</v>
          </cell>
        </row>
        <row r="91">
          <cell r="D91">
            <v>220</v>
          </cell>
        </row>
        <row r="92">
          <cell r="D92">
            <v>250</v>
          </cell>
        </row>
        <row r="93">
          <cell r="D93">
            <v>200</v>
          </cell>
        </row>
        <row r="94">
          <cell r="D94">
            <v>40</v>
          </cell>
        </row>
        <row r="95">
          <cell r="D95">
            <v>10</v>
          </cell>
        </row>
        <row r="96">
          <cell r="D96">
            <v>400</v>
          </cell>
        </row>
        <row r="97">
          <cell r="D97">
            <v>2000</v>
          </cell>
        </row>
        <row r="99">
          <cell r="D99">
            <v>200</v>
          </cell>
        </row>
        <row r="100">
          <cell r="D100">
            <v>5000</v>
          </cell>
        </row>
        <row r="101">
          <cell r="D101">
            <v>175</v>
          </cell>
        </row>
        <row r="102">
          <cell r="D102">
            <v>15</v>
          </cell>
        </row>
        <row r="103">
          <cell r="D103">
            <v>29000</v>
          </cell>
        </row>
        <row r="104">
          <cell r="D104">
            <v>32</v>
          </cell>
        </row>
        <row r="105">
          <cell r="D105">
            <v>400</v>
          </cell>
        </row>
        <row r="106">
          <cell r="D106">
            <v>500</v>
          </cell>
        </row>
        <row r="107">
          <cell r="D107">
            <v>50000</v>
          </cell>
        </row>
        <row r="108">
          <cell r="D108">
            <v>120</v>
          </cell>
        </row>
        <row r="109">
          <cell r="D109">
            <v>50</v>
          </cell>
        </row>
        <row r="110">
          <cell r="D110">
            <v>5</v>
          </cell>
        </row>
        <row r="111">
          <cell r="D111">
            <v>2</v>
          </cell>
        </row>
        <row r="112">
          <cell r="D112">
            <v>250</v>
          </cell>
        </row>
        <row r="113">
          <cell r="D113">
            <v>2939</v>
          </cell>
        </row>
        <row r="114">
          <cell r="D114">
            <v>2167</v>
          </cell>
        </row>
        <row r="115">
          <cell r="D115">
            <v>1084</v>
          </cell>
        </row>
        <row r="117">
          <cell r="D117">
            <v>627</v>
          </cell>
        </row>
        <row r="118">
          <cell r="D118">
            <v>3739</v>
          </cell>
        </row>
        <row r="119">
          <cell r="D119">
            <v>2990</v>
          </cell>
        </row>
        <row r="120">
          <cell r="D120">
            <v>1473</v>
          </cell>
        </row>
        <row r="122">
          <cell r="D122">
            <v>717</v>
          </cell>
        </row>
        <row r="123">
          <cell r="D123">
            <v>65</v>
          </cell>
        </row>
        <row r="124">
          <cell r="D124">
            <v>140</v>
          </cell>
        </row>
        <row r="125">
          <cell r="D125">
            <v>150</v>
          </cell>
        </row>
        <row r="126">
          <cell r="D126">
            <v>350</v>
          </cell>
        </row>
        <row r="127">
          <cell r="D127">
            <v>70</v>
          </cell>
        </row>
        <row r="128">
          <cell r="D128">
            <v>200</v>
          </cell>
        </row>
        <row r="129">
          <cell r="D129">
            <v>29000</v>
          </cell>
        </row>
        <row r="130">
          <cell r="D130">
            <v>28500</v>
          </cell>
        </row>
        <row r="131">
          <cell r="D131">
            <v>28000</v>
          </cell>
        </row>
        <row r="132">
          <cell r="D132">
            <v>150</v>
          </cell>
        </row>
        <row r="133">
          <cell r="D133">
            <v>300</v>
          </cell>
        </row>
        <row r="135">
          <cell r="D135">
            <v>350</v>
          </cell>
        </row>
        <row r="136">
          <cell r="D136">
            <v>340</v>
          </cell>
        </row>
        <row r="137">
          <cell r="D137">
            <v>280</v>
          </cell>
        </row>
        <row r="138">
          <cell r="D138">
            <v>200</v>
          </cell>
        </row>
        <row r="139">
          <cell r="D139">
            <v>10</v>
          </cell>
        </row>
        <row r="140">
          <cell r="D140">
            <v>290</v>
          </cell>
        </row>
        <row r="142">
          <cell r="D142">
            <v>300</v>
          </cell>
        </row>
        <row r="143">
          <cell r="D143">
            <v>300</v>
          </cell>
        </row>
        <row r="144">
          <cell r="D144">
            <v>150</v>
          </cell>
        </row>
        <row r="145">
          <cell r="D145">
            <v>150</v>
          </cell>
        </row>
        <row r="146">
          <cell r="D146">
            <v>40</v>
          </cell>
        </row>
        <row r="147">
          <cell r="D147">
            <v>190</v>
          </cell>
        </row>
        <row r="148">
          <cell r="D148">
            <v>190</v>
          </cell>
        </row>
        <row r="149">
          <cell r="D149">
            <v>265</v>
          </cell>
        </row>
        <row r="150">
          <cell r="D150">
            <v>190</v>
          </cell>
        </row>
        <row r="151">
          <cell r="D151">
            <v>190</v>
          </cell>
        </row>
        <row r="152">
          <cell r="D152">
            <v>190</v>
          </cell>
        </row>
        <row r="153">
          <cell r="D153">
            <v>240</v>
          </cell>
        </row>
        <row r="154">
          <cell r="D154">
            <v>120</v>
          </cell>
        </row>
        <row r="155">
          <cell r="D155">
            <v>170</v>
          </cell>
        </row>
        <row r="156">
          <cell r="D156">
            <v>140</v>
          </cell>
        </row>
        <row r="157">
          <cell r="D157">
            <v>120</v>
          </cell>
        </row>
        <row r="158">
          <cell r="D158">
            <v>160</v>
          </cell>
        </row>
        <row r="159">
          <cell r="D159">
            <v>140</v>
          </cell>
        </row>
        <row r="160">
          <cell r="D160">
            <v>115</v>
          </cell>
        </row>
        <row r="161">
          <cell r="D161">
            <v>125</v>
          </cell>
        </row>
        <row r="162">
          <cell r="D162">
            <v>140</v>
          </cell>
        </row>
        <row r="163">
          <cell r="D163" t="str">
            <v>w</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FF00"/>
  </sheetPr>
  <dimension ref="A1:M50"/>
  <sheetViews>
    <sheetView view="pageBreakPreview" zoomScaleSheetLayoutView="100" zoomScalePageLayoutView="0" workbookViewId="0" topLeftCell="A31">
      <selection activeCell="D12" sqref="D12:G12"/>
    </sheetView>
  </sheetViews>
  <sheetFormatPr defaultColWidth="9.140625" defaultRowHeight="12.75"/>
  <cols>
    <col min="1" max="1" width="4.421875" style="9" customWidth="1"/>
    <col min="2" max="2" width="9.00390625" style="13" customWidth="1"/>
    <col min="3" max="3" width="6.8515625" style="9" hidden="1" customWidth="1"/>
    <col min="4" max="4" width="3.140625" style="9" customWidth="1"/>
    <col min="5" max="6" width="4.8515625" style="9" customWidth="1"/>
    <col min="7" max="7" width="40.7109375" style="9" customWidth="1"/>
    <col min="8" max="8" width="6.7109375" style="13" bestFit="1" customWidth="1"/>
    <col min="9" max="9" width="9.00390625" style="19" bestFit="1" customWidth="1"/>
    <col min="10" max="10" width="6.7109375" style="13" bestFit="1" customWidth="1"/>
    <col min="11" max="11" width="9.57421875" style="19" bestFit="1" customWidth="1"/>
    <col min="12" max="12" width="8.140625" style="19" bestFit="1" customWidth="1"/>
    <col min="13" max="13" width="10.7109375" style="13" bestFit="1" customWidth="1"/>
    <col min="14" max="14" width="2.421875" style="9" customWidth="1"/>
    <col min="15" max="15" width="9.140625" style="9" hidden="1" customWidth="1"/>
    <col min="16" max="16384" width="9.140625" style="9" customWidth="1"/>
  </cols>
  <sheetData>
    <row r="1" spans="2:13" ht="20.25">
      <c r="B1" s="183" t="s">
        <v>33</v>
      </c>
      <c r="C1" s="183"/>
      <c r="D1" s="183"/>
      <c r="E1" s="183"/>
      <c r="F1" s="183"/>
      <c r="G1" s="183"/>
      <c r="H1" s="183"/>
      <c r="I1" s="183"/>
      <c r="J1" s="183"/>
      <c r="K1" s="183"/>
      <c r="L1" s="183"/>
      <c r="M1" s="183"/>
    </row>
    <row r="2" spans="1:13" ht="20.25">
      <c r="A2" s="183" t="s">
        <v>80</v>
      </c>
      <c r="B2" s="183"/>
      <c r="C2" s="183"/>
      <c r="D2" s="183"/>
      <c r="E2" s="183"/>
      <c r="F2" s="183"/>
      <c r="G2" s="183"/>
      <c r="H2" s="183"/>
      <c r="I2" s="183"/>
      <c r="J2" s="183"/>
      <c r="K2" s="183"/>
      <c r="L2" s="183"/>
      <c r="M2" s="183"/>
    </row>
    <row r="3" spans="2:13" ht="20.25" customHeight="1">
      <c r="B3" s="11"/>
      <c r="C3" s="10"/>
      <c r="D3" s="10"/>
      <c r="E3" s="10"/>
      <c r="F3" s="10"/>
      <c r="G3" s="10"/>
      <c r="H3" s="185" t="s">
        <v>76</v>
      </c>
      <c r="I3" s="185"/>
      <c r="J3" s="185" t="s">
        <v>75</v>
      </c>
      <c r="K3" s="185"/>
      <c r="L3" s="12"/>
      <c r="M3" s="12"/>
    </row>
    <row r="4" spans="1:11" s="13" customFormat="1" ht="15">
      <c r="A4" s="24" t="s">
        <v>32</v>
      </c>
      <c r="B4" s="25"/>
      <c r="C4" s="24"/>
      <c r="E4" s="24" t="s">
        <v>95</v>
      </c>
      <c r="H4" s="185" t="s">
        <v>30</v>
      </c>
      <c r="I4" s="185"/>
      <c r="J4" s="185">
        <v>3.05</v>
      </c>
      <c r="K4" s="185"/>
    </row>
    <row r="5" spans="1:13" s="13" customFormat="1" ht="15">
      <c r="A5" s="24" t="s">
        <v>88</v>
      </c>
      <c r="C5" s="24"/>
      <c r="E5" s="24" t="s">
        <v>73</v>
      </c>
      <c r="K5" s="14"/>
      <c r="L5" s="21"/>
      <c r="M5" s="26"/>
    </row>
    <row r="6" spans="1:13" s="16" customFormat="1" ht="30">
      <c r="A6" s="7" t="s">
        <v>29</v>
      </c>
      <c r="B6" s="184" t="s">
        <v>14</v>
      </c>
      <c r="C6" s="184"/>
      <c r="D6" s="184" t="s">
        <v>13</v>
      </c>
      <c r="E6" s="184"/>
      <c r="F6" s="184"/>
      <c r="G6" s="184"/>
      <c r="H6" s="15" t="s">
        <v>28</v>
      </c>
      <c r="I6" s="6" t="s">
        <v>27</v>
      </c>
      <c r="J6" s="15" t="s">
        <v>26</v>
      </c>
      <c r="K6" s="6" t="s">
        <v>25</v>
      </c>
      <c r="L6" s="6" t="s">
        <v>0</v>
      </c>
      <c r="M6" s="15" t="s">
        <v>15</v>
      </c>
    </row>
    <row r="7" spans="1:13" s="16" customFormat="1" ht="14.25">
      <c r="A7" s="52">
        <v>1</v>
      </c>
      <c r="B7" s="52" t="s">
        <v>35</v>
      </c>
      <c r="C7" s="187" t="s">
        <v>36</v>
      </c>
      <c r="D7" s="187"/>
      <c r="E7" s="187"/>
      <c r="F7" s="187"/>
      <c r="G7" s="187"/>
      <c r="H7" s="31"/>
      <c r="I7" s="28"/>
      <c r="J7" s="32"/>
      <c r="K7" s="33"/>
      <c r="L7" s="34"/>
      <c r="M7" s="32"/>
    </row>
    <row r="8" spans="1:13" s="16" customFormat="1" ht="106.5" customHeight="1">
      <c r="A8" s="52"/>
      <c r="B8" s="54"/>
      <c r="C8" s="187" t="s">
        <v>37</v>
      </c>
      <c r="D8" s="187"/>
      <c r="E8" s="187"/>
      <c r="F8" s="187"/>
      <c r="G8" s="187"/>
      <c r="H8" s="27"/>
      <c r="I8" s="28"/>
      <c r="J8" s="32"/>
      <c r="K8" s="33"/>
      <c r="L8" s="34"/>
      <c r="M8" s="32"/>
    </row>
    <row r="9" spans="1:13" s="16" customFormat="1" ht="25.5" customHeight="1">
      <c r="A9" s="52"/>
      <c r="B9" s="54"/>
      <c r="C9" s="53"/>
      <c r="D9" s="53" t="s">
        <v>38</v>
      </c>
      <c r="E9" s="187" t="s">
        <v>39</v>
      </c>
      <c r="F9" s="187"/>
      <c r="G9" s="187"/>
      <c r="H9" s="35">
        <v>2</v>
      </c>
      <c r="I9" s="36">
        <v>2750</v>
      </c>
      <c r="J9" s="32">
        <v>2.17</v>
      </c>
      <c r="K9" s="33">
        <v>1</v>
      </c>
      <c r="L9" s="37" t="s">
        <v>40</v>
      </c>
      <c r="M9" s="5">
        <f>H9*I9*J9*K9/10000</f>
        <v>1.1935</v>
      </c>
    </row>
    <row r="10" spans="1:13" s="16" customFormat="1" ht="25.5" customHeight="1">
      <c r="A10" s="52">
        <v>2</v>
      </c>
      <c r="B10" s="38">
        <v>3.4</v>
      </c>
      <c r="C10" s="38" t="s">
        <v>77</v>
      </c>
      <c r="D10" s="187" t="s">
        <v>81</v>
      </c>
      <c r="E10" s="187"/>
      <c r="F10" s="187"/>
      <c r="G10" s="187"/>
      <c r="H10" s="38"/>
      <c r="I10" s="39"/>
      <c r="J10" s="32"/>
      <c r="K10" s="33"/>
      <c r="L10" s="37"/>
      <c r="M10" s="5"/>
    </row>
    <row r="11" spans="1:13" s="16" customFormat="1" ht="133.5" customHeight="1">
      <c r="A11" s="52"/>
      <c r="B11" s="38"/>
      <c r="C11" s="55"/>
      <c r="D11" s="187" t="s">
        <v>79</v>
      </c>
      <c r="E11" s="187"/>
      <c r="F11" s="187"/>
      <c r="G11" s="187"/>
      <c r="H11" s="35">
        <v>2</v>
      </c>
      <c r="I11" s="36">
        <v>2750</v>
      </c>
      <c r="J11" s="32">
        <v>0.675</v>
      </c>
      <c r="K11" s="33">
        <v>0.45</v>
      </c>
      <c r="L11" s="37" t="s">
        <v>3</v>
      </c>
      <c r="M11" s="5">
        <f>H11*I11*J11*K11</f>
        <v>1670.6250000000002</v>
      </c>
    </row>
    <row r="12" spans="1:13" s="16" customFormat="1" ht="27.75" customHeight="1">
      <c r="A12" s="52">
        <v>3</v>
      </c>
      <c r="B12" s="22">
        <v>3.2</v>
      </c>
      <c r="C12" s="22" t="s">
        <v>89</v>
      </c>
      <c r="D12" s="189" t="s">
        <v>90</v>
      </c>
      <c r="E12" s="189"/>
      <c r="F12" s="189"/>
      <c r="G12" s="189"/>
      <c r="H12" s="22"/>
      <c r="I12" s="61"/>
      <c r="J12" s="32"/>
      <c r="K12" s="33"/>
      <c r="L12" s="37"/>
      <c r="M12" s="5"/>
    </row>
    <row r="13" spans="1:13" s="16" customFormat="1" ht="104.25" customHeight="1">
      <c r="A13" s="52"/>
      <c r="B13" s="22"/>
      <c r="C13" s="23"/>
      <c r="D13" s="60" t="s">
        <v>20</v>
      </c>
      <c r="E13" s="186" t="s">
        <v>91</v>
      </c>
      <c r="F13" s="186"/>
      <c r="G13" s="186"/>
      <c r="H13" s="35">
        <v>2</v>
      </c>
      <c r="I13" s="36">
        <v>2750</v>
      </c>
      <c r="J13" s="32">
        <v>0.675</v>
      </c>
      <c r="K13" s="33">
        <v>0.45</v>
      </c>
      <c r="L13" s="37" t="s">
        <v>3</v>
      </c>
      <c r="M13" s="5">
        <f>H13*I13*J13*K13</f>
        <v>1670.6250000000002</v>
      </c>
    </row>
    <row r="14" spans="1:13" s="16" customFormat="1" ht="25.5" customHeight="1">
      <c r="A14" s="52">
        <v>4</v>
      </c>
      <c r="B14" s="52">
        <v>4.8</v>
      </c>
      <c r="C14" s="56" t="s">
        <v>41</v>
      </c>
      <c r="D14" s="188" t="s">
        <v>42</v>
      </c>
      <c r="E14" s="188"/>
      <c r="F14" s="188"/>
      <c r="G14" s="188"/>
      <c r="H14" s="35"/>
      <c r="I14" s="31"/>
      <c r="J14" s="32"/>
      <c r="K14" s="33"/>
      <c r="L14" s="34"/>
      <c r="M14" s="5"/>
    </row>
    <row r="15" spans="1:13" s="16" customFormat="1" ht="54" customHeight="1">
      <c r="A15" s="52"/>
      <c r="B15" s="52"/>
      <c r="C15" s="57"/>
      <c r="D15" s="192" t="s">
        <v>43</v>
      </c>
      <c r="E15" s="193"/>
      <c r="F15" s="193"/>
      <c r="G15" s="194"/>
      <c r="H15" s="35">
        <v>2</v>
      </c>
      <c r="I15" s="36">
        <v>750</v>
      </c>
      <c r="J15" s="32">
        <v>1.5</v>
      </c>
      <c r="K15" s="33">
        <v>0.075</v>
      </c>
      <c r="L15" s="37" t="s">
        <v>24</v>
      </c>
      <c r="M15" s="5">
        <f>H15*I15*J15*K15</f>
        <v>168.75</v>
      </c>
    </row>
    <row r="16" spans="1:13" s="16" customFormat="1" ht="14.25">
      <c r="A16" s="52">
        <v>5</v>
      </c>
      <c r="B16" s="52" t="s">
        <v>44</v>
      </c>
      <c r="C16" s="43" t="s">
        <v>44</v>
      </c>
      <c r="D16" s="188" t="s">
        <v>45</v>
      </c>
      <c r="E16" s="188"/>
      <c r="F16" s="188"/>
      <c r="G16" s="188"/>
      <c r="H16" s="35"/>
      <c r="I16" s="31"/>
      <c r="J16" s="32"/>
      <c r="K16" s="33"/>
      <c r="L16" s="34"/>
      <c r="M16" s="5"/>
    </row>
    <row r="17" spans="1:13" s="16" customFormat="1" ht="69" customHeight="1">
      <c r="A17" s="52"/>
      <c r="B17" s="52"/>
      <c r="C17" s="57"/>
      <c r="D17" s="192" t="s">
        <v>46</v>
      </c>
      <c r="E17" s="193"/>
      <c r="F17" s="193"/>
      <c r="G17" s="194"/>
      <c r="H17" s="35">
        <v>1</v>
      </c>
      <c r="I17" s="36">
        <v>110</v>
      </c>
      <c r="J17" s="32">
        <v>3</v>
      </c>
      <c r="K17" s="33">
        <v>1</v>
      </c>
      <c r="L17" s="37" t="s">
        <v>47</v>
      </c>
      <c r="M17" s="5">
        <f>H17*I17*J17*K17</f>
        <v>330</v>
      </c>
    </row>
    <row r="18" spans="1:13" s="16" customFormat="1" ht="14.25">
      <c r="A18" s="52">
        <v>6</v>
      </c>
      <c r="B18" s="52" t="s">
        <v>48</v>
      </c>
      <c r="C18" s="43" t="s">
        <v>48</v>
      </c>
      <c r="D18" s="188" t="s">
        <v>6</v>
      </c>
      <c r="E18" s="188"/>
      <c r="F18" s="188"/>
      <c r="G18" s="188"/>
      <c r="H18" s="35"/>
      <c r="I18" s="31"/>
      <c r="J18" s="32"/>
      <c r="K18" s="33"/>
      <c r="L18" s="34"/>
      <c r="M18" s="5"/>
    </row>
    <row r="19" spans="1:13" s="16" customFormat="1" ht="67.5" customHeight="1">
      <c r="A19" s="52"/>
      <c r="B19" s="52" t="s">
        <v>49</v>
      </c>
      <c r="C19" s="57"/>
      <c r="D19" s="43" t="s">
        <v>50</v>
      </c>
      <c r="E19" s="188" t="s">
        <v>51</v>
      </c>
      <c r="F19" s="188"/>
      <c r="G19" s="188"/>
      <c r="H19" s="35">
        <v>1</v>
      </c>
      <c r="I19" s="36">
        <v>874</v>
      </c>
      <c r="J19" s="32">
        <v>3</v>
      </c>
      <c r="K19" s="33">
        <v>1</v>
      </c>
      <c r="L19" s="37" t="s">
        <v>47</v>
      </c>
      <c r="M19" s="5">
        <f>H19*I19*J19*K19</f>
        <v>2622</v>
      </c>
    </row>
    <row r="20" spans="1:13" s="16" customFormat="1" ht="27" customHeight="1">
      <c r="A20" s="52">
        <v>7</v>
      </c>
      <c r="B20" s="54" t="s">
        <v>52</v>
      </c>
      <c r="C20" s="57" t="s">
        <v>52</v>
      </c>
      <c r="D20" s="188" t="s">
        <v>7</v>
      </c>
      <c r="E20" s="188"/>
      <c r="F20" s="188"/>
      <c r="G20" s="188"/>
      <c r="H20" s="35"/>
      <c r="I20" s="31"/>
      <c r="J20" s="32"/>
      <c r="K20" s="33"/>
      <c r="L20" s="34"/>
      <c r="M20" s="5"/>
    </row>
    <row r="21" spans="1:13" s="16" customFormat="1" ht="133.5" customHeight="1">
      <c r="A21" s="52"/>
      <c r="B21" s="52"/>
      <c r="C21" s="57"/>
      <c r="D21" s="188" t="s">
        <v>53</v>
      </c>
      <c r="E21" s="188"/>
      <c r="F21" s="188"/>
      <c r="G21" s="188"/>
      <c r="H21" s="35"/>
      <c r="I21" s="31"/>
      <c r="J21" s="32"/>
      <c r="K21" s="33"/>
      <c r="L21" s="34"/>
      <c r="M21" s="5"/>
    </row>
    <row r="22" spans="1:13" s="16" customFormat="1" ht="14.25">
      <c r="A22" s="52"/>
      <c r="B22" s="52"/>
      <c r="C22" s="57"/>
      <c r="D22" s="43"/>
      <c r="E22" s="43" t="s">
        <v>54</v>
      </c>
      <c r="F22" s="188" t="s">
        <v>78</v>
      </c>
      <c r="G22" s="188"/>
      <c r="H22" s="35">
        <v>1</v>
      </c>
      <c r="I22" s="36">
        <v>110</v>
      </c>
      <c r="J22" s="32">
        <v>3</v>
      </c>
      <c r="K22" s="33">
        <v>1</v>
      </c>
      <c r="L22" s="37" t="s">
        <v>47</v>
      </c>
      <c r="M22" s="5">
        <f>H22*I22*J22*K22</f>
        <v>330</v>
      </c>
    </row>
    <row r="23" spans="1:13" s="16" customFormat="1" ht="14.25">
      <c r="A23" s="52">
        <v>8</v>
      </c>
      <c r="B23" s="54" t="s">
        <v>56</v>
      </c>
      <c r="C23" s="57" t="s">
        <v>56</v>
      </c>
      <c r="D23" s="188" t="s">
        <v>8</v>
      </c>
      <c r="E23" s="188"/>
      <c r="F23" s="188"/>
      <c r="G23" s="188"/>
      <c r="H23" s="35"/>
      <c r="I23" s="31"/>
      <c r="J23" s="32"/>
      <c r="K23" s="33"/>
      <c r="L23" s="34"/>
      <c r="M23" s="5"/>
    </row>
    <row r="24" spans="1:13" s="16" customFormat="1" ht="51.75" customHeight="1">
      <c r="A24" s="52"/>
      <c r="B24" s="52"/>
      <c r="C24" s="57"/>
      <c r="D24" s="188" t="s">
        <v>57</v>
      </c>
      <c r="E24" s="188"/>
      <c r="F24" s="188"/>
      <c r="G24" s="188"/>
      <c r="H24" s="35"/>
      <c r="I24" s="31"/>
      <c r="J24" s="32"/>
      <c r="K24" s="33"/>
      <c r="L24" s="34"/>
      <c r="M24" s="5"/>
    </row>
    <row r="25" spans="1:13" s="16" customFormat="1" ht="15" customHeight="1">
      <c r="A25" s="52"/>
      <c r="B25" s="52"/>
      <c r="C25" s="57"/>
      <c r="D25" s="192" t="s">
        <v>58</v>
      </c>
      <c r="E25" s="193"/>
      <c r="F25" s="193"/>
      <c r="G25" s="194"/>
      <c r="H25" s="35"/>
      <c r="I25" s="31"/>
      <c r="J25" s="32"/>
      <c r="K25" s="33"/>
      <c r="L25" s="34"/>
      <c r="M25" s="5"/>
    </row>
    <row r="26" spans="1:13" s="16" customFormat="1" ht="14.25">
      <c r="A26" s="52"/>
      <c r="B26" s="52"/>
      <c r="C26" s="57"/>
      <c r="D26" s="43" t="s">
        <v>54</v>
      </c>
      <c r="E26" s="192" t="s">
        <v>55</v>
      </c>
      <c r="F26" s="193"/>
      <c r="G26" s="194"/>
      <c r="H26" s="35">
        <v>1</v>
      </c>
      <c r="I26" s="36">
        <v>874</v>
      </c>
      <c r="J26" s="32">
        <v>3</v>
      </c>
      <c r="K26" s="33">
        <v>1</v>
      </c>
      <c r="L26" s="37" t="s">
        <v>47</v>
      </c>
      <c r="M26" s="5">
        <f>H26*I26*J26*K26</f>
        <v>2622</v>
      </c>
    </row>
    <row r="27" spans="1:13" s="16" customFormat="1" ht="14.25">
      <c r="A27" s="52">
        <v>9</v>
      </c>
      <c r="B27" s="52">
        <v>10.4</v>
      </c>
      <c r="C27" s="43">
        <v>10.6</v>
      </c>
      <c r="D27" s="188" t="s">
        <v>59</v>
      </c>
      <c r="E27" s="188"/>
      <c r="F27" s="188"/>
      <c r="G27" s="188"/>
      <c r="H27" s="35"/>
      <c r="I27" s="31"/>
      <c r="J27" s="35"/>
      <c r="K27" s="33"/>
      <c r="L27" s="34"/>
      <c r="M27" s="5"/>
    </row>
    <row r="28" spans="1:13" s="16" customFormat="1" ht="55.5" customHeight="1">
      <c r="A28" s="52"/>
      <c r="B28" s="52"/>
      <c r="C28" s="57"/>
      <c r="D28" s="188" t="s">
        <v>60</v>
      </c>
      <c r="E28" s="188"/>
      <c r="F28" s="188"/>
      <c r="G28" s="188"/>
      <c r="H28" s="35">
        <v>1</v>
      </c>
      <c r="I28" s="36">
        <v>3.6</v>
      </c>
      <c r="J28" s="32">
        <v>1.5</v>
      </c>
      <c r="K28" s="33">
        <v>1</v>
      </c>
      <c r="L28" s="37" t="s">
        <v>47</v>
      </c>
      <c r="M28" s="5">
        <f>H28*I28*J28*K28</f>
        <v>5.4</v>
      </c>
    </row>
    <row r="29" spans="1:13" s="16" customFormat="1" ht="14.25">
      <c r="A29" s="52">
        <v>10</v>
      </c>
      <c r="B29" s="52">
        <v>10.6</v>
      </c>
      <c r="C29" s="58" t="s">
        <v>61</v>
      </c>
      <c r="D29" s="188" t="s">
        <v>62</v>
      </c>
      <c r="E29" s="188"/>
      <c r="F29" s="188"/>
      <c r="G29" s="188"/>
      <c r="H29" s="35"/>
      <c r="I29" s="31"/>
      <c r="J29" s="32"/>
      <c r="K29" s="33"/>
      <c r="L29" s="34"/>
      <c r="M29" s="5"/>
    </row>
    <row r="30" spans="1:13" s="16" customFormat="1" ht="53.25" customHeight="1">
      <c r="A30" s="52"/>
      <c r="B30" s="52"/>
      <c r="C30" s="57"/>
      <c r="D30" s="188" t="s">
        <v>63</v>
      </c>
      <c r="E30" s="188"/>
      <c r="F30" s="188"/>
      <c r="G30" s="188"/>
      <c r="H30" s="35"/>
      <c r="I30" s="31"/>
      <c r="J30" s="32"/>
      <c r="K30" s="33"/>
      <c r="L30" s="34"/>
      <c r="M30" s="5"/>
    </row>
    <row r="31" spans="1:13" s="16" customFormat="1" ht="25.5">
      <c r="A31" s="52"/>
      <c r="B31" s="52"/>
      <c r="C31" s="57"/>
      <c r="D31" s="43" t="s">
        <v>64</v>
      </c>
      <c r="E31" s="188" t="s">
        <v>65</v>
      </c>
      <c r="F31" s="188"/>
      <c r="G31" s="188"/>
      <c r="H31" s="35"/>
      <c r="I31" s="36"/>
      <c r="J31" s="32"/>
      <c r="K31" s="33"/>
      <c r="L31" s="34"/>
      <c r="M31" s="5"/>
    </row>
    <row r="32" spans="1:13" s="16" customFormat="1" ht="14.25">
      <c r="A32" s="52"/>
      <c r="B32" s="52"/>
      <c r="C32" s="57"/>
      <c r="D32" s="43" t="s">
        <v>67</v>
      </c>
      <c r="E32" s="188" t="s">
        <v>68</v>
      </c>
      <c r="F32" s="188"/>
      <c r="G32" s="188"/>
      <c r="H32" s="35">
        <v>4</v>
      </c>
      <c r="I32" s="36">
        <v>1</v>
      </c>
      <c r="J32" s="32">
        <v>1</v>
      </c>
      <c r="K32" s="33">
        <v>1</v>
      </c>
      <c r="L32" s="37" t="s">
        <v>66</v>
      </c>
      <c r="M32" s="5">
        <f>H32*I32*J32*K32</f>
        <v>4</v>
      </c>
    </row>
    <row r="33" spans="1:13" s="16" customFormat="1" ht="14.25">
      <c r="A33" s="52"/>
      <c r="B33" s="52"/>
      <c r="C33" s="57"/>
      <c r="D33" s="43" t="s">
        <v>69</v>
      </c>
      <c r="E33" s="188" t="s">
        <v>70</v>
      </c>
      <c r="F33" s="188"/>
      <c r="G33" s="188"/>
      <c r="H33" s="35">
        <v>10</v>
      </c>
      <c r="I33" s="36">
        <v>1</v>
      </c>
      <c r="J33" s="35">
        <v>1</v>
      </c>
      <c r="K33" s="33">
        <v>1</v>
      </c>
      <c r="L33" s="37" t="s">
        <v>66</v>
      </c>
      <c r="M33" s="5">
        <f>H33*I33*J33*K33</f>
        <v>10</v>
      </c>
    </row>
    <row r="34" spans="1:13" s="16" customFormat="1" ht="15" customHeight="1">
      <c r="A34" s="52">
        <v>11</v>
      </c>
      <c r="B34" s="38">
        <v>15.13</v>
      </c>
      <c r="C34" s="38">
        <v>10.5</v>
      </c>
      <c r="D34" s="188" t="s">
        <v>92</v>
      </c>
      <c r="E34" s="188"/>
      <c r="F34" s="188"/>
      <c r="G34" s="188"/>
      <c r="H34" s="38"/>
      <c r="I34" s="39"/>
      <c r="J34" s="35"/>
      <c r="K34" s="33"/>
      <c r="L34" s="34"/>
      <c r="M34" s="5"/>
    </row>
    <row r="35" spans="1:13" s="16" customFormat="1" ht="43.5" customHeight="1">
      <c r="A35" s="52"/>
      <c r="B35" s="38"/>
      <c r="C35" s="55"/>
      <c r="D35" s="188" t="s">
        <v>93</v>
      </c>
      <c r="E35" s="188"/>
      <c r="F35" s="188"/>
      <c r="G35" s="188"/>
      <c r="H35" s="35">
        <v>4</v>
      </c>
      <c r="I35" s="36">
        <v>7</v>
      </c>
      <c r="J35" s="35">
        <v>1.5</v>
      </c>
      <c r="K35" s="33">
        <v>1</v>
      </c>
      <c r="L35" s="37" t="s">
        <v>47</v>
      </c>
      <c r="M35" s="5">
        <f>H35*I35*J35*K35</f>
        <v>42</v>
      </c>
    </row>
    <row r="36" spans="1:13" s="16" customFormat="1" ht="14.25">
      <c r="A36" s="52"/>
      <c r="B36" s="38"/>
      <c r="C36" s="55"/>
      <c r="D36" s="188"/>
      <c r="E36" s="188"/>
      <c r="F36" s="188"/>
      <c r="G36" s="188"/>
      <c r="H36" s="35">
        <v>4</v>
      </c>
      <c r="I36" s="36">
        <v>7</v>
      </c>
      <c r="J36" s="35">
        <v>0.4</v>
      </c>
      <c r="K36" s="33">
        <v>1</v>
      </c>
      <c r="L36" s="37" t="s">
        <v>47</v>
      </c>
      <c r="M36" s="5">
        <f>H36*I36*J36*K36</f>
        <v>11.200000000000001</v>
      </c>
    </row>
    <row r="37" spans="1:13" s="16" customFormat="1" ht="15">
      <c r="A37" s="7"/>
      <c r="B37" s="22"/>
      <c r="C37" s="23"/>
      <c r="D37" s="195"/>
      <c r="E37" s="195"/>
      <c r="F37" s="195"/>
      <c r="G37" s="195"/>
      <c r="H37" s="35"/>
      <c r="I37" s="36"/>
      <c r="J37" s="35"/>
      <c r="K37" s="33"/>
      <c r="L37" s="37"/>
      <c r="M37" s="4">
        <f>SUM(M35:M36)</f>
        <v>53.2</v>
      </c>
    </row>
    <row r="38" spans="1:13" s="16" customFormat="1" ht="15" customHeight="1">
      <c r="A38" s="7">
        <v>12</v>
      </c>
      <c r="B38" s="22">
        <v>10.1</v>
      </c>
      <c r="C38" s="22">
        <v>10.1</v>
      </c>
      <c r="D38" s="196" t="s">
        <v>82</v>
      </c>
      <c r="E38" s="196"/>
      <c r="F38" s="196"/>
      <c r="G38" s="196"/>
      <c r="H38" s="22"/>
      <c r="I38" s="61"/>
      <c r="J38" s="35"/>
      <c r="K38" s="33"/>
      <c r="L38" s="37"/>
      <c r="M38" s="4"/>
    </row>
    <row r="39" spans="1:13" s="16" customFormat="1" ht="45" customHeight="1">
      <c r="A39" s="7"/>
      <c r="B39" s="22"/>
      <c r="C39" s="23"/>
      <c r="D39" s="196" t="s">
        <v>83</v>
      </c>
      <c r="E39" s="196"/>
      <c r="F39" s="196"/>
      <c r="G39" s="196"/>
      <c r="H39" s="22"/>
      <c r="I39" s="61"/>
      <c r="J39" s="35"/>
      <c r="K39" s="33"/>
      <c r="L39" s="37"/>
      <c r="M39" s="4"/>
    </row>
    <row r="40" spans="1:13" s="16" customFormat="1" ht="41.25" customHeight="1">
      <c r="A40" s="7"/>
      <c r="B40" s="22"/>
      <c r="C40" s="23"/>
      <c r="D40" s="62" t="s">
        <v>84</v>
      </c>
      <c r="E40" s="196" t="s">
        <v>85</v>
      </c>
      <c r="F40" s="196"/>
      <c r="G40" s="196"/>
      <c r="H40" s="35">
        <v>500</v>
      </c>
      <c r="I40" s="36">
        <v>1</v>
      </c>
      <c r="J40" s="35">
        <v>1</v>
      </c>
      <c r="K40" s="33">
        <v>1</v>
      </c>
      <c r="L40" s="37" t="s">
        <v>86</v>
      </c>
      <c r="M40" s="5">
        <f>H40*I40*J40*K40</f>
        <v>500</v>
      </c>
    </row>
    <row r="41" spans="1:13" s="16" customFormat="1" ht="41.25" customHeight="1">
      <c r="A41" s="7"/>
      <c r="B41" s="22"/>
      <c r="C41" s="23"/>
      <c r="D41" s="62" t="s">
        <v>67</v>
      </c>
      <c r="E41" s="196" t="s">
        <v>94</v>
      </c>
      <c r="F41" s="196"/>
      <c r="G41" s="196"/>
      <c r="H41" s="35">
        <v>300</v>
      </c>
      <c r="I41" s="36">
        <v>1</v>
      </c>
      <c r="J41" s="35">
        <v>1</v>
      </c>
      <c r="K41" s="33">
        <v>1</v>
      </c>
      <c r="L41" s="37" t="s">
        <v>86</v>
      </c>
      <c r="M41" s="5">
        <f>H41*I41*J41*K41</f>
        <v>300</v>
      </c>
    </row>
    <row r="42" spans="1:13" s="16" customFormat="1" ht="14.25">
      <c r="A42" s="20"/>
      <c r="B42" s="44"/>
      <c r="C42" s="45"/>
      <c r="D42" s="46"/>
      <c r="E42" s="46"/>
      <c r="F42" s="46"/>
      <c r="G42" s="46"/>
      <c r="H42" s="47"/>
      <c r="I42" s="48"/>
      <c r="J42" s="47"/>
      <c r="K42" s="49"/>
      <c r="L42" s="50"/>
      <c r="M42" s="51"/>
    </row>
    <row r="43" spans="1:13" s="16" customFormat="1" ht="15">
      <c r="A43" s="20"/>
      <c r="K43" s="21"/>
      <c r="L43" s="29"/>
      <c r="M43" s="11"/>
    </row>
    <row r="44" spans="1:13" s="16" customFormat="1" ht="15">
      <c r="A44" s="20"/>
      <c r="K44" s="21"/>
      <c r="L44" s="29"/>
      <c r="M44" s="11"/>
    </row>
    <row r="45" spans="1:13" s="16" customFormat="1" ht="15">
      <c r="A45" s="20"/>
      <c r="K45" s="21"/>
      <c r="L45" s="29"/>
      <c r="M45" s="11"/>
    </row>
    <row r="46" ht="14.25">
      <c r="L46" s="30"/>
    </row>
    <row r="47" spans="1:13" s="16" customFormat="1" ht="15">
      <c r="A47" s="20"/>
      <c r="K47" s="21"/>
      <c r="L47" s="29"/>
      <c r="M47" s="11"/>
    </row>
    <row r="48" spans="1:13" s="8" customFormat="1" ht="15">
      <c r="A48" s="199" t="s">
        <v>23</v>
      </c>
      <c r="B48" s="199"/>
      <c r="C48" s="199"/>
      <c r="D48" s="199"/>
      <c r="E48" s="199"/>
      <c r="F48" s="199"/>
      <c r="G48" s="200" t="s">
        <v>22</v>
      </c>
      <c r="H48" s="200"/>
      <c r="I48" s="200"/>
      <c r="J48" s="200"/>
      <c r="K48" s="197" t="s">
        <v>21</v>
      </c>
      <c r="L48" s="197"/>
      <c r="M48" s="197"/>
    </row>
    <row r="49" spans="1:13" s="8" customFormat="1" ht="14.25">
      <c r="A49" s="190" t="s">
        <v>19</v>
      </c>
      <c r="B49" s="190"/>
      <c r="C49" s="190"/>
      <c r="D49" s="190"/>
      <c r="E49" s="190"/>
      <c r="F49" s="190"/>
      <c r="G49" s="191" t="s">
        <v>19</v>
      </c>
      <c r="H49" s="191"/>
      <c r="I49" s="191"/>
      <c r="J49" s="191"/>
      <c r="K49" s="198" t="s">
        <v>19</v>
      </c>
      <c r="L49" s="198"/>
      <c r="M49" s="198"/>
    </row>
    <row r="50" spans="1:13" s="8" customFormat="1" ht="14.25">
      <c r="A50" s="190" t="s">
        <v>12</v>
      </c>
      <c r="B50" s="190"/>
      <c r="C50" s="190"/>
      <c r="D50" s="190"/>
      <c r="E50" s="190"/>
      <c r="F50" s="190"/>
      <c r="G50" s="191" t="s">
        <v>12</v>
      </c>
      <c r="H50" s="191"/>
      <c r="I50" s="191"/>
      <c r="J50" s="191"/>
      <c r="K50" s="198" t="s">
        <v>12</v>
      </c>
      <c r="L50" s="198"/>
      <c r="M50" s="198"/>
    </row>
  </sheetData>
  <sheetProtection/>
  <mergeCells count="52">
    <mergeCell ref="D25:G25"/>
    <mergeCell ref="E41:G41"/>
    <mergeCell ref="D39:G39"/>
    <mergeCell ref="E40:G40"/>
    <mergeCell ref="E26:G26"/>
    <mergeCell ref="K49:M49"/>
    <mergeCell ref="A48:F48"/>
    <mergeCell ref="G48:J48"/>
    <mergeCell ref="D34:G34"/>
    <mergeCell ref="D35:G35"/>
    <mergeCell ref="D36:G36"/>
    <mergeCell ref="D37:G37"/>
    <mergeCell ref="D38:G38"/>
    <mergeCell ref="K48:M48"/>
    <mergeCell ref="K50:M50"/>
    <mergeCell ref="E33:G33"/>
    <mergeCell ref="A50:F50"/>
    <mergeCell ref="G50:J50"/>
    <mergeCell ref="C7:G7"/>
    <mergeCell ref="C8:G8"/>
    <mergeCell ref="E9:G9"/>
    <mergeCell ref="D14:G14"/>
    <mergeCell ref="D16:G16"/>
    <mergeCell ref="A49:F49"/>
    <mergeCell ref="G49:J49"/>
    <mergeCell ref="D15:G15"/>
    <mergeCell ref="D17:G17"/>
    <mergeCell ref="E32:G32"/>
    <mergeCell ref="D23:G23"/>
    <mergeCell ref="D24:G24"/>
    <mergeCell ref="E19:G19"/>
    <mergeCell ref="D20:G20"/>
    <mergeCell ref="E31:G31"/>
    <mergeCell ref="D18:G18"/>
    <mergeCell ref="D27:G27"/>
    <mergeCell ref="D28:G28"/>
    <mergeCell ref="D29:G29"/>
    <mergeCell ref="D30:G30"/>
    <mergeCell ref="E13:G13"/>
    <mergeCell ref="D10:G10"/>
    <mergeCell ref="D11:G11"/>
    <mergeCell ref="D21:G21"/>
    <mergeCell ref="F22:G22"/>
    <mergeCell ref="D12:G12"/>
    <mergeCell ref="B1:M1"/>
    <mergeCell ref="B6:C6"/>
    <mergeCell ref="D6:G6"/>
    <mergeCell ref="A2:M2"/>
    <mergeCell ref="H3:I3"/>
    <mergeCell ref="J3:K3"/>
    <mergeCell ref="H4:I4"/>
    <mergeCell ref="J4:K4"/>
  </mergeCells>
  <printOptions horizontalCentered="1"/>
  <pageMargins left="0.25" right="0" top="0.5" bottom="0.5" header="0.25" footer="0.25"/>
  <pageSetup horizontalDpi="600" verticalDpi="600" orientation="portrait" paperSize="9" scale="86" r:id="rId1"/>
  <headerFooter>
    <oddHeader>&amp;CPage &amp;P of &amp;N</oddHeader>
    <oddFooter>&amp;L&amp;Z&amp;F&amp;R&amp;D      N        &amp;A</oddFooter>
  </headerFooter>
  <ignoredErrors>
    <ignoredError sqref="B7" numberStoredAsText="1"/>
  </ignoredErrors>
</worksheet>
</file>

<file path=xl/worksheets/sheet10.xml><?xml version="1.0" encoding="utf-8"?>
<worksheet xmlns="http://schemas.openxmlformats.org/spreadsheetml/2006/main" xmlns:r="http://schemas.openxmlformats.org/officeDocument/2006/relationships">
  <sheetPr>
    <tabColor rgb="FF00FF00"/>
  </sheetPr>
  <dimension ref="A1:M47"/>
  <sheetViews>
    <sheetView view="pageBreakPreview" zoomScaleSheetLayoutView="100" zoomScalePageLayoutView="0" workbookViewId="0" topLeftCell="A34">
      <selection activeCell="D12" sqref="D12:G12"/>
    </sheetView>
  </sheetViews>
  <sheetFormatPr defaultColWidth="9.140625" defaultRowHeight="12.75"/>
  <cols>
    <col min="1" max="1" width="4.421875" style="9" customWidth="1"/>
    <col min="2" max="2" width="9.00390625" style="13" customWidth="1"/>
    <col min="3" max="3" width="6.8515625" style="9" hidden="1" customWidth="1"/>
    <col min="4" max="4" width="3.140625" style="9" customWidth="1"/>
    <col min="5" max="6" width="4.8515625" style="9" customWidth="1"/>
    <col min="7" max="7" width="40.7109375" style="9" customWidth="1"/>
    <col min="8" max="8" width="9.57421875" style="13" bestFit="1" customWidth="1"/>
    <col min="9" max="9" width="9.00390625" style="19" bestFit="1" customWidth="1"/>
    <col min="10" max="10" width="8.140625" style="13" bestFit="1" customWidth="1"/>
    <col min="11" max="11" width="9.57421875" style="19" bestFit="1" customWidth="1"/>
    <col min="12" max="12" width="2.421875" style="9" customWidth="1"/>
    <col min="13" max="13" width="9.140625" style="9" hidden="1" customWidth="1"/>
    <col min="14" max="16384" width="9.140625" style="9" customWidth="1"/>
  </cols>
  <sheetData>
    <row r="1" spans="1:12" ht="20.25" customHeight="1">
      <c r="A1" s="183" t="s">
        <v>33</v>
      </c>
      <c r="B1" s="183"/>
      <c r="C1" s="183"/>
      <c r="D1" s="183"/>
      <c r="E1" s="183"/>
      <c r="F1" s="183"/>
      <c r="G1" s="183"/>
      <c r="H1" s="183"/>
      <c r="I1" s="183"/>
      <c r="J1" s="183"/>
      <c r="K1" s="183"/>
      <c r="L1" s="59"/>
    </row>
    <row r="2" spans="1:13" s="88" customFormat="1" ht="20.25">
      <c r="A2" s="252" t="s">
        <v>80</v>
      </c>
      <c r="B2" s="252"/>
      <c r="C2" s="252"/>
      <c r="D2" s="252"/>
      <c r="E2" s="252"/>
      <c r="F2" s="252"/>
      <c r="G2" s="252"/>
      <c r="H2" s="252"/>
      <c r="I2" s="252"/>
      <c r="J2" s="252"/>
      <c r="K2" s="252"/>
      <c r="L2" s="252"/>
      <c r="M2" s="252"/>
    </row>
    <row r="3" spans="2:13" s="88" customFormat="1" ht="20.25" customHeight="1">
      <c r="B3" s="89"/>
      <c r="C3" s="87"/>
      <c r="D3" s="87"/>
      <c r="E3" s="87"/>
      <c r="F3" s="87"/>
      <c r="G3" s="87"/>
      <c r="H3" s="253" t="s">
        <v>76</v>
      </c>
      <c r="I3" s="253"/>
      <c r="J3" s="253" t="s">
        <v>75</v>
      </c>
      <c r="K3" s="253"/>
      <c r="L3" s="90"/>
      <c r="M3" s="90"/>
    </row>
    <row r="4" spans="1:11" s="91" customFormat="1" ht="15">
      <c r="A4" s="24" t="s">
        <v>32</v>
      </c>
      <c r="B4" s="25"/>
      <c r="C4" s="24"/>
      <c r="E4" s="24" t="s">
        <v>99</v>
      </c>
      <c r="H4" s="253" t="s">
        <v>30</v>
      </c>
      <c r="I4" s="253"/>
      <c r="J4" s="254">
        <v>0.6</v>
      </c>
      <c r="K4" s="254"/>
    </row>
    <row r="5" spans="1:13" s="91" customFormat="1" ht="15">
      <c r="A5" s="24" t="s">
        <v>88</v>
      </c>
      <c r="C5" s="24"/>
      <c r="E5" s="24" t="s">
        <v>98</v>
      </c>
      <c r="K5" s="93"/>
      <c r="L5" s="94"/>
      <c r="M5" s="92"/>
    </row>
    <row r="6" spans="1:11" s="3" customFormat="1" ht="42.75" customHeight="1">
      <c r="A6" s="1" t="s">
        <v>18</v>
      </c>
      <c r="B6" s="1" t="s">
        <v>17</v>
      </c>
      <c r="C6" s="204" t="s">
        <v>16</v>
      </c>
      <c r="D6" s="204"/>
      <c r="E6" s="204"/>
      <c r="F6" s="204"/>
      <c r="G6" s="204"/>
      <c r="H6" s="1" t="s">
        <v>15</v>
      </c>
      <c r="I6" s="2" t="s">
        <v>0</v>
      </c>
      <c r="J6" s="1" t="s">
        <v>1</v>
      </c>
      <c r="K6" s="1" t="s">
        <v>2</v>
      </c>
    </row>
    <row r="7" spans="1:11" s="16" customFormat="1" ht="14.25">
      <c r="A7" s="52">
        <v>1</v>
      </c>
      <c r="B7" s="52" t="s">
        <v>35</v>
      </c>
      <c r="C7" s="187" t="s">
        <v>36</v>
      </c>
      <c r="D7" s="187"/>
      <c r="E7" s="187"/>
      <c r="F7" s="187"/>
      <c r="G7" s="187"/>
      <c r="H7" s="31"/>
      <c r="I7" s="34"/>
      <c r="J7" s="32"/>
      <c r="K7" s="33"/>
    </row>
    <row r="8" spans="1:11" s="16" customFormat="1" ht="106.5" customHeight="1">
      <c r="A8" s="52"/>
      <c r="B8" s="54"/>
      <c r="C8" s="218" t="s">
        <v>37</v>
      </c>
      <c r="D8" s="187"/>
      <c r="E8" s="187"/>
      <c r="F8" s="187"/>
      <c r="G8" s="187"/>
      <c r="H8" s="27"/>
      <c r="I8" s="34"/>
      <c r="J8" s="32"/>
      <c r="K8" s="33"/>
    </row>
    <row r="9" spans="1:11" s="16" customFormat="1" ht="25.5" customHeight="1">
      <c r="A9" s="52"/>
      <c r="B9" s="54"/>
      <c r="C9" s="53"/>
      <c r="D9" s="53" t="s">
        <v>38</v>
      </c>
      <c r="E9" s="187" t="s">
        <v>39</v>
      </c>
      <c r="F9" s="187"/>
      <c r="G9" s="187"/>
      <c r="H9" s="64">
        <f>'East._Part-II_Agalgota'!M9</f>
        <v>0.09</v>
      </c>
      <c r="I9" s="37" t="s">
        <v>40</v>
      </c>
      <c r="J9" s="35">
        <v>21914</v>
      </c>
      <c r="K9" s="42">
        <f>H9*J9</f>
        <v>1972.26</v>
      </c>
    </row>
    <row r="10" spans="1:11" s="16" customFormat="1" ht="25.5" customHeight="1">
      <c r="A10" s="52">
        <v>2</v>
      </c>
      <c r="B10" s="38">
        <v>3.4</v>
      </c>
      <c r="C10" s="38" t="s">
        <v>77</v>
      </c>
      <c r="D10" s="187" t="s">
        <v>81</v>
      </c>
      <c r="E10" s="187"/>
      <c r="F10" s="187"/>
      <c r="G10" s="187"/>
      <c r="H10" s="64"/>
      <c r="I10" s="37"/>
      <c r="J10" s="35"/>
      <c r="K10" s="42"/>
    </row>
    <row r="11" spans="1:11" s="16" customFormat="1" ht="129" customHeight="1">
      <c r="A11" s="52"/>
      <c r="B11" s="38"/>
      <c r="C11" s="55"/>
      <c r="D11" s="187" t="s">
        <v>79</v>
      </c>
      <c r="E11" s="187"/>
      <c r="F11" s="187"/>
      <c r="G11" s="187"/>
      <c r="H11" s="64">
        <f>'East._Part-II_Agalgota'!M11</f>
        <v>182.25</v>
      </c>
      <c r="I11" s="37" t="s">
        <v>24</v>
      </c>
      <c r="J11" s="35">
        <v>38</v>
      </c>
      <c r="K11" s="42">
        <f>H11*J11</f>
        <v>6925.5</v>
      </c>
    </row>
    <row r="12" spans="1:11" s="16" customFormat="1" ht="27" customHeight="1">
      <c r="A12" s="52">
        <v>3</v>
      </c>
      <c r="B12" s="38">
        <v>3.2</v>
      </c>
      <c r="C12" s="55"/>
      <c r="D12" s="189" t="s">
        <v>90</v>
      </c>
      <c r="E12" s="189"/>
      <c r="F12" s="189"/>
      <c r="G12" s="189"/>
      <c r="H12" s="64"/>
      <c r="I12" s="37"/>
      <c r="J12" s="35"/>
      <c r="K12" s="42"/>
    </row>
    <row r="13" spans="1:11" s="16" customFormat="1" ht="103.5" customHeight="1">
      <c r="A13" s="52"/>
      <c r="B13" s="38"/>
      <c r="C13" s="55"/>
      <c r="D13" s="60" t="s">
        <v>20</v>
      </c>
      <c r="E13" s="186" t="s">
        <v>91</v>
      </c>
      <c r="F13" s="186"/>
      <c r="G13" s="186"/>
      <c r="H13" s="64">
        <f>'East._Part-II_Agalgota'!M13</f>
        <v>182.25</v>
      </c>
      <c r="I13" s="37" t="s">
        <v>24</v>
      </c>
      <c r="J13" s="35">
        <v>52</v>
      </c>
      <c r="K13" s="42">
        <f>H13*J13</f>
        <v>9477</v>
      </c>
    </row>
    <row r="14" spans="1:11" s="16" customFormat="1" ht="25.5" customHeight="1">
      <c r="A14" s="52">
        <v>4</v>
      </c>
      <c r="B14" s="52">
        <v>4.8</v>
      </c>
      <c r="C14" s="56" t="s">
        <v>41</v>
      </c>
      <c r="D14" s="188" t="s">
        <v>42</v>
      </c>
      <c r="E14" s="188"/>
      <c r="F14" s="188"/>
      <c r="G14" s="188"/>
      <c r="H14" s="64"/>
      <c r="I14" s="34"/>
      <c r="J14" s="35"/>
      <c r="K14" s="42"/>
    </row>
    <row r="15" spans="1:11" s="16" customFormat="1" ht="54" customHeight="1">
      <c r="A15" s="52"/>
      <c r="B15" s="52"/>
      <c r="C15" s="57"/>
      <c r="D15" s="188" t="s">
        <v>43</v>
      </c>
      <c r="E15" s="188"/>
      <c r="F15" s="188"/>
      <c r="G15" s="188"/>
      <c r="H15" s="64">
        <f>'East._Part-II_Agalgota'!M15</f>
        <v>30</v>
      </c>
      <c r="I15" s="40" t="s">
        <v>24</v>
      </c>
      <c r="J15" s="35">
        <v>232</v>
      </c>
      <c r="K15" s="42">
        <f>H15*J15</f>
        <v>6960</v>
      </c>
    </row>
    <row r="16" spans="1:11" s="16" customFormat="1" ht="14.25">
      <c r="A16" s="52">
        <v>5</v>
      </c>
      <c r="B16" s="52" t="s">
        <v>44</v>
      </c>
      <c r="C16" s="43" t="s">
        <v>44</v>
      </c>
      <c r="D16" s="188" t="s">
        <v>45</v>
      </c>
      <c r="E16" s="188"/>
      <c r="F16" s="188"/>
      <c r="G16" s="188"/>
      <c r="H16" s="64"/>
      <c r="I16" s="34"/>
      <c r="J16" s="35"/>
      <c r="K16" s="42"/>
    </row>
    <row r="17" spans="1:11" s="16" customFormat="1" ht="69" customHeight="1">
      <c r="A17" s="52"/>
      <c r="B17" s="52"/>
      <c r="C17" s="57"/>
      <c r="D17" s="188" t="s">
        <v>46</v>
      </c>
      <c r="E17" s="188"/>
      <c r="F17" s="188"/>
      <c r="G17" s="188"/>
      <c r="H17" s="64">
        <f>'East._Part-II_Agalgota'!M17</f>
        <v>60</v>
      </c>
      <c r="I17" s="37" t="s">
        <v>47</v>
      </c>
      <c r="J17" s="35">
        <v>26</v>
      </c>
      <c r="K17" s="42">
        <f>H17*J17</f>
        <v>1560</v>
      </c>
    </row>
    <row r="18" spans="1:11" s="16" customFormat="1" ht="14.25">
      <c r="A18" s="52">
        <v>6</v>
      </c>
      <c r="B18" s="52" t="s">
        <v>48</v>
      </c>
      <c r="C18" s="43" t="s">
        <v>48</v>
      </c>
      <c r="D18" s="188" t="s">
        <v>6</v>
      </c>
      <c r="E18" s="188"/>
      <c r="F18" s="188"/>
      <c r="G18" s="188"/>
      <c r="H18" s="64"/>
      <c r="I18" s="34"/>
      <c r="J18" s="35"/>
      <c r="K18" s="42"/>
    </row>
    <row r="19" spans="1:11" s="16" customFormat="1" ht="67.5" customHeight="1">
      <c r="A19" s="52"/>
      <c r="B19" s="52" t="s">
        <v>49</v>
      </c>
      <c r="C19" s="57"/>
      <c r="D19" s="43" t="s">
        <v>50</v>
      </c>
      <c r="E19" s="188" t="s">
        <v>51</v>
      </c>
      <c r="F19" s="188"/>
      <c r="G19" s="188"/>
      <c r="H19" s="64">
        <f>'East._Part-II_Agalgota'!M19</f>
        <v>300</v>
      </c>
      <c r="I19" s="37" t="s">
        <v>47</v>
      </c>
      <c r="J19" s="35">
        <v>9</v>
      </c>
      <c r="K19" s="42">
        <f>H19*J19</f>
        <v>2700</v>
      </c>
    </row>
    <row r="20" spans="1:11" s="16" customFormat="1" ht="27" customHeight="1">
      <c r="A20" s="52">
        <v>7</v>
      </c>
      <c r="B20" s="54" t="s">
        <v>52</v>
      </c>
      <c r="C20" s="57" t="s">
        <v>52</v>
      </c>
      <c r="D20" s="188" t="s">
        <v>7</v>
      </c>
      <c r="E20" s="188"/>
      <c r="F20" s="188"/>
      <c r="G20" s="188"/>
      <c r="H20" s="64"/>
      <c r="I20" s="34"/>
      <c r="J20" s="35"/>
      <c r="K20" s="42"/>
    </row>
    <row r="21" spans="1:11" s="16" customFormat="1" ht="133.5" customHeight="1">
      <c r="A21" s="52"/>
      <c r="B21" s="52"/>
      <c r="C21" s="57"/>
      <c r="D21" s="188" t="s">
        <v>53</v>
      </c>
      <c r="E21" s="188"/>
      <c r="F21" s="188"/>
      <c r="G21" s="188"/>
      <c r="H21" s="64"/>
      <c r="I21" s="34"/>
      <c r="J21" s="35"/>
      <c r="K21" s="42"/>
    </row>
    <row r="22" spans="1:11" s="16" customFormat="1" ht="14.25">
      <c r="A22" s="52"/>
      <c r="B22" s="52"/>
      <c r="C22" s="57"/>
      <c r="D22" s="43"/>
      <c r="E22" s="43" t="s">
        <v>54</v>
      </c>
      <c r="F22" s="188" t="s">
        <v>55</v>
      </c>
      <c r="G22" s="188"/>
      <c r="H22" s="64">
        <f>'East._Part-II_Agalgota'!M22</f>
        <v>150</v>
      </c>
      <c r="I22" s="37" t="s">
        <v>47</v>
      </c>
      <c r="J22" s="35">
        <v>91</v>
      </c>
      <c r="K22" s="42">
        <f>H22*J22</f>
        <v>13650</v>
      </c>
    </row>
    <row r="23" spans="1:11" s="16" customFormat="1" ht="14.25">
      <c r="A23" s="52">
        <v>8</v>
      </c>
      <c r="B23" s="54" t="s">
        <v>56</v>
      </c>
      <c r="C23" s="57" t="s">
        <v>56</v>
      </c>
      <c r="D23" s="188" t="s">
        <v>8</v>
      </c>
      <c r="E23" s="188"/>
      <c r="F23" s="188"/>
      <c r="G23" s="188"/>
      <c r="H23" s="64"/>
      <c r="I23" s="34"/>
      <c r="J23" s="35"/>
      <c r="K23" s="42"/>
    </row>
    <row r="24" spans="1:11" s="16" customFormat="1" ht="51.75" customHeight="1">
      <c r="A24" s="52"/>
      <c r="B24" s="52"/>
      <c r="C24" s="57"/>
      <c r="D24" s="188" t="s">
        <v>57</v>
      </c>
      <c r="E24" s="188"/>
      <c r="F24" s="188"/>
      <c r="G24" s="188"/>
      <c r="H24" s="64"/>
      <c r="I24" s="34"/>
      <c r="J24" s="35"/>
      <c r="K24" s="42"/>
    </row>
    <row r="25" spans="1:11" s="16" customFormat="1" ht="15" customHeight="1">
      <c r="A25" s="52"/>
      <c r="B25" s="52"/>
      <c r="C25" s="57"/>
      <c r="D25" s="188" t="s">
        <v>58</v>
      </c>
      <c r="E25" s="188"/>
      <c r="F25" s="188"/>
      <c r="G25" s="188"/>
      <c r="H25" s="64"/>
      <c r="I25" s="34"/>
      <c r="J25" s="35"/>
      <c r="K25" s="42"/>
    </row>
    <row r="26" spans="1:11" s="16" customFormat="1" ht="14.25">
      <c r="A26" s="52"/>
      <c r="B26" s="52"/>
      <c r="C26" s="57"/>
      <c r="D26" s="43" t="s">
        <v>54</v>
      </c>
      <c r="E26" s="188" t="s">
        <v>55</v>
      </c>
      <c r="F26" s="188"/>
      <c r="G26" s="188"/>
      <c r="H26" s="64">
        <f>'East._Part-II_Agalgota'!M26</f>
        <v>300</v>
      </c>
      <c r="I26" s="37" t="s">
        <v>47</v>
      </c>
      <c r="J26" s="35">
        <v>35</v>
      </c>
      <c r="K26" s="42">
        <f>H26*J26</f>
        <v>10500</v>
      </c>
    </row>
    <row r="27" spans="1:11" s="16" customFormat="1" ht="14.25">
      <c r="A27" s="52">
        <v>9</v>
      </c>
      <c r="B27" s="52">
        <v>10.4</v>
      </c>
      <c r="C27" s="43">
        <v>10.6</v>
      </c>
      <c r="D27" s="188" t="s">
        <v>59</v>
      </c>
      <c r="E27" s="188"/>
      <c r="F27" s="188"/>
      <c r="G27" s="188"/>
      <c r="H27" s="64"/>
      <c r="I27" s="34"/>
      <c r="J27" s="35"/>
      <c r="K27" s="42"/>
    </row>
    <row r="28" spans="1:11" s="16" customFormat="1" ht="55.5" customHeight="1">
      <c r="A28" s="52"/>
      <c r="B28" s="52"/>
      <c r="C28" s="57"/>
      <c r="D28" s="188" t="s">
        <v>60</v>
      </c>
      <c r="E28" s="188"/>
      <c r="F28" s="188"/>
      <c r="G28" s="188"/>
      <c r="H28" s="64">
        <f>'East._Part-II_Agalgota'!M28</f>
        <v>5.4</v>
      </c>
      <c r="I28" s="37" t="s">
        <v>47</v>
      </c>
      <c r="J28" s="35">
        <v>55</v>
      </c>
      <c r="K28" s="42">
        <f>H28*J28</f>
        <v>297</v>
      </c>
    </row>
    <row r="29" spans="1:11" s="16" customFormat="1" ht="14.25">
      <c r="A29" s="52">
        <v>10</v>
      </c>
      <c r="B29" s="52">
        <v>10.6</v>
      </c>
      <c r="C29" s="58" t="s">
        <v>61</v>
      </c>
      <c r="D29" s="188" t="s">
        <v>62</v>
      </c>
      <c r="E29" s="188"/>
      <c r="F29" s="188"/>
      <c r="G29" s="188"/>
      <c r="H29" s="64"/>
      <c r="I29" s="34"/>
      <c r="J29" s="35"/>
      <c r="K29" s="42"/>
    </row>
    <row r="30" spans="1:11" s="16" customFormat="1" ht="53.25" customHeight="1">
      <c r="A30" s="52"/>
      <c r="B30" s="52"/>
      <c r="C30" s="57"/>
      <c r="D30" s="188" t="s">
        <v>63</v>
      </c>
      <c r="E30" s="188"/>
      <c r="F30" s="188"/>
      <c r="G30" s="188"/>
      <c r="H30" s="64"/>
      <c r="I30" s="34"/>
      <c r="J30" s="35"/>
      <c r="K30" s="42"/>
    </row>
    <row r="31" spans="1:11" s="16" customFormat="1" ht="25.5">
      <c r="A31" s="52"/>
      <c r="B31" s="52"/>
      <c r="C31" s="57"/>
      <c r="D31" s="43" t="s">
        <v>64</v>
      </c>
      <c r="E31" s="188" t="s">
        <v>65</v>
      </c>
      <c r="F31" s="188"/>
      <c r="G31" s="188"/>
      <c r="H31" s="64"/>
      <c r="I31" s="34"/>
      <c r="J31" s="35"/>
      <c r="K31" s="42"/>
    </row>
    <row r="32" spans="1:11" s="16" customFormat="1" ht="14.25">
      <c r="A32" s="52"/>
      <c r="B32" s="52"/>
      <c r="C32" s="57"/>
      <c r="D32" s="43" t="s">
        <v>67</v>
      </c>
      <c r="E32" s="188" t="s">
        <v>68</v>
      </c>
      <c r="F32" s="188"/>
      <c r="G32" s="188"/>
      <c r="H32" s="64">
        <f>'East._Part-II_Agalgota'!M32</f>
        <v>1</v>
      </c>
      <c r="I32" s="37" t="s">
        <v>66</v>
      </c>
      <c r="J32" s="35">
        <v>687</v>
      </c>
      <c r="K32" s="42">
        <f>H32*J32</f>
        <v>687</v>
      </c>
    </row>
    <row r="33" spans="1:11" s="16" customFormat="1" ht="14.25">
      <c r="A33" s="52"/>
      <c r="B33" s="52"/>
      <c r="C33" s="57"/>
      <c r="D33" s="43" t="s">
        <v>69</v>
      </c>
      <c r="E33" s="188" t="s">
        <v>70</v>
      </c>
      <c r="F33" s="188"/>
      <c r="G33" s="188"/>
      <c r="H33" s="64">
        <f>'East._Part-II_Agalgota'!M33</f>
        <v>3</v>
      </c>
      <c r="I33" s="37" t="s">
        <v>66</v>
      </c>
      <c r="J33" s="35">
        <v>231</v>
      </c>
      <c r="K33" s="42">
        <f>H33*J33</f>
        <v>693</v>
      </c>
    </row>
    <row r="34" spans="1:11" s="16" customFormat="1" ht="15" customHeight="1">
      <c r="A34" s="52">
        <v>11</v>
      </c>
      <c r="B34" s="38">
        <v>10.3</v>
      </c>
      <c r="C34" s="38">
        <v>10.5</v>
      </c>
      <c r="D34" s="188" t="s">
        <v>71</v>
      </c>
      <c r="E34" s="188"/>
      <c r="F34" s="188"/>
      <c r="G34" s="188"/>
      <c r="H34" s="64"/>
      <c r="I34" s="34"/>
      <c r="J34" s="38"/>
      <c r="K34" s="42"/>
    </row>
    <row r="35" spans="1:11" s="16" customFormat="1" ht="54" customHeight="1">
      <c r="A35" s="52"/>
      <c r="B35" s="38"/>
      <c r="C35" s="55"/>
      <c r="D35" s="188" t="s">
        <v>72</v>
      </c>
      <c r="E35" s="188"/>
      <c r="F35" s="188"/>
      <c r="G35" s="188"/>
      <c r="H35" s="64">
        <f>'East._Part-II_Agalgota'!M37</f>
        <v>53.2</v>
      </c>
      <c r="I35" s="37" t="s">
        <v>47</v>
      </c>
      <c r="J35" s="35">
        <v>65</v>
      </c>
      <c r="K35" s="42">
        <f>H35*J35</f>
        <v>3458</v>
      </c>
    </row>
    <row r="36" spans="1:11" s="16" customFormat="1" ht="14.25">
      <c r="A36" s="52">
        <v>12</v>
      </c>
      <c r="B36" s="38">
        <v>10.1</v>
      </c>
      <c r="C36" s="55"/>
      <c r="D36" s="196" t="s">
        <v>82</v>
      </c>
      <c r="E36" s="196"/>
      <c r="F36" s="196"/>
      <c r="G36" s="196"/>
      <c r="H36" s="64"/>
      <c r="I36" s="37"/>
      <c r="J36" s="35"/>
      <c r="K36" s="42"/>
    </row>
    <row r="37" spans="1:11" s="16" customFormat="1" ht="42.75" customHeight="1">
      <c r="A37" s="52"/>
      <c r="B37" s="38"/>
      <c r="C37" s="55"/>
      <c r="D37" s="196" t="s">
        <v>83</v>
      </c>
      <c r="E37" s="196"/>
      <c r="F37" s="196"/>
      <c r="G37" s="196"/>
      <c r="H37" s="64"/>
      <c r="I37" s="37"/>
      <c r="J37" s="35"/>
      <c r="K37" s="42"/>
    </row>
    <row r="38" spans="1:11" s="16" customFormat="1" ht="41.25" customHeight="1">
      <c r="A38" s="52"/>
      <c r="B38" s="38"/>
      <c r="C38" s="55"/>
      <c r="D38" s="62" t="s">
        <v>84</v>
      </c>
      <c r="E38" s="196" t="s">
        <v>85</v>
      </c>
      <c r="F38" s="196"/>
      <c r="G38" s="196"/>
      <c r="H38" s="64">
        <f>'East._Part-II_Agalgota'!M40</f>
        <v>500</v>
      </c>
      <c r="I38" s="37" t="s">
        <v>86</v>
      </c>
      <c r="J38" s="35">
        <v>0.31</v>
      </c>
      <c r="K38" s="42">
        <f>H38*J38</f>
        <v>155</v>
      </c>
    </row>
    <row r="39" spans="1:11" s="16" customFormat="1" ht="38.25">
      <c r="A39" s="52"/>
      <c r="B39" s="38"/>
      <c r="C39" s="55"/>
      <c r="D39" s="86" t="s">
        <v>67</v>
      </c>
      <c r="E39" s="245" t="s">
        <v>94</v>
      </c>
      <c r="F39" s="196"/>
      <c r="G39" s="196"/>
      <c r="H39" s="64">
        <f>'East._Part-II_Agalgota'!M41</f>
        <v>300</v>
      </c>
      <c r="I39" s="37" t="s">
        <v>86</v>
      </c>
      <c r="J39" s="35">
        <v>0.19</v>
      </c>
      <c r="K39" s="42">
        <f>H39*J39</f>
        <v>57</v>
      </c>
    </row>
    <row r="40" spans="1:11" s="16" customFormat="1" ht="15">
      <c r="A40" s="7"/>
      <c r="B40" s="7"/>
      <c r="C40" s="7"/>
      <c r="D40" s="7"/>
      <c r="E40" s="7"/>
      <c r="F40" s="7"/>
      <c r="G40" s="7" t="s">
        <v>11</v>
      </c>
      <c r="H40" s="7"/>
      <c r="I40" s="7"/>
      <c r="J40" s="7"/>
      <c r="K40" s="41">
        <f>SUM(K9:K39)</f>
        <v>59091.76</v>
      </c>
    </row>
    <row r="41" spans="1:11" s="16" customFormat="1" ht="15">
      <c r="A41" s="7"/>
      <c r="B41" s="15"/>
      <c r="C41" s="7"/>
      <c r="D41" s="7"/>
      <c r="E41" s="7"/>
      <c r="F41" s="7"/>
      <c r="G41" s="7" t="s">
        <v>87</v>
      </c>
      <c r="H41" s="15"/>
      <c r="I41" s="6"/>
      <c r="J41" s="15"/>
      <c r="K41" s="63">
        <f>K40/100000</f>
        <v>0.5909176</v>
      </c>
    </row>
    <row r="42" spans="2:11" s="16" customFormat="1" ht="15">
      <c r="B42" s="17"/>
      <c r="H42" s="17"/>
      <c r="I42" s="18"/>
      <c r="J42" s="17"/>
      <c r="K42" s="18"/>
    </row>
    <row r="44" spans="1:11" s="16" customFormat="1" ht="15">
      <c r="A44" s="20"/>
      <c r="K44" s="21"/>
    </row>
    <row r="45" spans="1:11" s="8" customFormat="1" ht="15" customHeight="1">
      <c r="A45" s="199"/>
      <c r="B45" s="199"/>
      <c r="C45" s="199"/>
      <c r="D45" s="199"/>
      <c r="E45" s="199"/>
      <c r="F45" s="199"/>
      <c r="H45" s="197" t="s">
        <v>21</v>
      </c>
      <c r="I45" s="197"/>
      <c r="J45" s="197"/>
      <c r="K45" s="197"/>
    </row>
    <row r="46" spans="1:11" s="8" customFormat="1" ht="14.25">
      <c r="A46" s="190"/>
      <c r="B46" s="190"/>
      <c r="C46" s="190"/>
      <c r="D46" s="190"/>
      <c r="E46" s="190"/>
      <c r="F46" s="190"/>
      <c r="H46" s="198" t="s">
        <v>19</v>
      </c>
      <c r="I46" s="198"/>
      <c r="J46" s="198"/>
      <c r="K46" s="198"/>
    </row>
    <row r="47" spans="1:11" s="8" customFormat="1" ht="14.25" customHeight="1">
      <c r="A47" s="190"/>
      <c r="B47" s="190"/>
      <c r="C47" s="190"/>
      <c r="D47" s="190"/>
      <c r="E47" s="190"/>
      <c r="F47" s="190"/>
      <c r="H47" s="198" t="s">
        <v>12</v>
      </c>
      <c r="I47" s="198"/>
      <c r="J47" s="198"/>
      <c r="K47" s="198"/>
    </row>
  </sheetData>
  <sheetProtection/>
  <mergeCells count="46">
    <mergeCell ref="A46:F46"/>
    <mergeCell ref="H46:K46"/>
    <mergeCell ref="A47:F47"/>
    <mergeCell ref="H47:K47"/>
    <mergeCell ref="D36:G36"/>
    <mergeCell ref="D37:G37"/>
    <mergeCell ref="E38:G38"/>
    <mergeCell ref="E39:G39"/>
    <mergeCell ref="A45:F45"/>
    <mergeCell ref="H45:K45"/>
    <mergeCell ref="D30:G30"/>
    <mergeCell ref="E31:G31"/>
    <mergeCell ref="E32:G32"/>
    <mergeCell ref="E33:G33"/>
    <mergeCell ref="D34:G34"/>
    <mergeCell ref="D35:G35"/>
    <mergeCell ref="D24:G24"/>
    <mergeCell ref="D25:G25"/>
    <mergeCell ref="E26:G26"/>
    <mergeCell ref="D27:G27"/>
    <mergeCell ref="D28:G28"/>
    <mergeCell ref="D29:G29"/>
    <mergeCell ref="D18:G18"/>
    <mergeCell ref="E19:G19"/>
    <mergeCell ref="D20:G20"/>
    <mergeCell ref="D21:G21"/>
    <mergeCell ref="F22:G22"/>
    <mergeCell ref="D23:G23"/>
    <mergeCell ref="D12:G12"/>
    <mergeCell ref="E13:G13"/>
    <mergeCell ref="D14:G14"/>
    <mergeCell ref="D15:G15"/>
    <mergeCell ref="D16:G16"/>
    <mergeCell ref="D17:G17"/>
    <mergeCell ref="C6:G6"/>
    <mergeCell ref="C7:G7"/>
    <mergeCell ref="C8:G8"/>
    <mergeCell ref="E9:G9"/>
    <mergeCell ref="D10:G10"/>
    <mergeCell ref="D11:G11"/>
    <mergeCell ref="A1:K1"/>
    <mergeCell ref="A2:M2"/>
    <mergeCell ref="H3:I3"/>
    <mergeCell ref="J3:K3"/>
    <mergeCell ref="H4:I4"/>
    <mergeCell ref="J4:K4"/>
  </mergeCells>
  <printOptions horizontalCentered="1"/>
  <pageMargins left="0.25" right="0" top="0.5" bottom="0.5" header="0.25" footer="0.25"/>
  <pageSetup horizontalDpi="600" verticalDpi="600" orientation="portrait" paperSize="9" scale="95" r:id="rId1"/>
  <headerFooter>
    <oddFooter>&amp;L&amp;Z&amp;F&amp;CPage &amp;P of &amp;N&amp;R&amp;D        N           &amp;A</oddFooter>
  </headerFooter>
  <rowBreaks count="1" manualBreakCount="1">
    <brk id="19" max="10" man="1"/>
  </rowBreaks>
</worksheet>
</file>

<file path=xl/worksheets/sheet11.xml><?xml version="1.0" encoding="utf-8"?>
<worksheet xmlns="http://schemas.openxmlformats.org/spreadsheetml/2006/main" xmlns:r="http://schemas.openxmlformats.org/officeDocument/2006/relationships">
  <sheetPr>
    <tabColor rgb="FF00FF00"/>
  </sheetPr>
  <dimension ref="A1:M50"/>
  <sheetViews>
    <sheetView view="pageBreakPreview" zoomScaleSheetLayoutView="100" zoomScalePageLayoutView="0" workbookViewId="0" topLeftCell="A1">
      <selection activeCell="D12" sqref="D12:G12"/>
    </sheetView>
  </sheetViews>
  <sheetFormatPr defaultColWidth="9.140625" defaultRowHeight="12.75"/>
  <cols>
    <col min="1" max="1" width="4.421875" style="9" customWidth="1"/>
    <col min="2" max="2" width="9.00390625" style="13" customWidth="1"/>
    <col min="3" max="3" width="6.8515625" style="9" hidden="1" customWidth="1"/>
    <col min="4" max="4" width="3.140625" style="9" customWidth="1"/>
    <col min="5" max="6" width="4.8515625" style="9" customWidth="1"/>
    <col min="7" max="7" width="40.7109375" style="9" customWidth="1"/>
    <col min="8" max="8" width="6.7109375" style="13" bestFit="1" customWidth="1"/>
    <col min="9" max="9" width="9.00390625" style="19" bestFit="1" customWidth="1"/>
    <col min="10" max="10" width="6.7109375" style="13" bestFit="1" customWidth="1"/>
    <col min="11" max="11" width="9.57421875" style="19" bestFit="1" customWidth="1"/>
    <col min="12" max="12" width="8.140625" style="19" bestFit="1" customWidth="1"/>
    <col min="13" max="13" width="10.7109375" style="13" bestFit="1" customWidth="1"/>
    <col min="14" max="14" width="2.421875" style="9" customWidth="1"/>
    <col min="15" max="15" width="9.140625" style="9" hidden="1" customWidth="1"/>
    <col min="16" max="16384" width="9.140625" style="9" customWidth="1"/>
  </cols>
  <sheetData>
    <row r="1" spans="2:13" ht="20.25">
      <c r="B1" s="183" t="s">
        <v>33</v>
      </c>
      <c r="C1" s="183"/>
      <c r="D1" s="183"/>
      <c r="E1" s="183"/>
      <c r="F1" s="183"/>
      <c r="G1" s="183"/>
      <c r="H1" s="183"/>
      <c r="I1" s="183"/>
      <c r="J1" s="183"/>
      <c r="K1" s="183"/>
      <c r="L1" s="183"/>
      <c r="M1" s="183"/>
    </row>
    <row r="2" spans="1:13" ht="20.25">
      <c r="A2" s="183" t="s">
        <v>80</v>
      </c>
      <c r="B2" s="183"/>
      <c r="C2" s="183"/>
      <c r="D2" s="183"/>
      <c r="E2" s="183"/>
      <c r="F2" s="183"/>
      <c r="G2" s="183"/>
      <c r="H2" s="183"/>
      <c r="I2" s="183"/>
      <c r="J2" s="183"/>
      <c r="K2" s="183"/>
      <c r="L2" s="183"/>
      <c r="M2" s="183"/>
    </row>
    <row r="3" spans="2:13" ht="20.25" customHeight="1">
      <c r="B3" s="11"/>
      <c r="C3" s="10"/>
      <c r="D3" s="10"/>
      <c r="E3" s="10"/>
      <c r="F3" s="10"/>
      <c r="G3" s="10"/>
      <c r="H3" s="185" t="s">
        <v>76</v>
      </c>
      <c r="I3" s="185"/>
      <c r="J3" s="185" t="s">
        <v>75</v>
      </c>
      <c r="K3" s="185"/>
      <c r="L3" s="12"/>
      <c r="M3" s="12"/>
    </row>
    <row r="4" spans="1:11" s="13" customFormat="1" ht="15">
      <c r="A4" s="24" t="s">
        <v>32</v>
      </c>
      <c r="B4" s="25"/>
      <c r="C4" s="24"/>
      <c r="E4" s="24" t="s">
        <v>97</v>
      </c>
      <c r="H4" s="185" t="s">
        <v>30</v>
      </c>
      <c r="I4" s="185"/>
      <c r="J4" s="185">
        <v>4.29</v>
      </c>
      <c r="K4" s="185"/>
    </row>
    <row r="5" spans="1:13" s="13" customFormat="1" ht="15">
      <c r="A5" s="24" t="s">
        <v>88</v>
      </c>
      <c r="C5" s="24"/>
      <c r="E5" s="24" t="s">
        <v>73</v>
      </c>
      <c r="K5" s="14"/>
      <c r="L5" s="21"/>
      <c r="M5" s="26"/>
    </row>
    <row r="6" spans="1:13" s="16" customFormat="1" ht="30">
      <c r="A6" s="7" t="s">
        <v>29</v>
      </c>
      <c r="B6" s="184" t="s">
        <v>14</v>
      </c>
      <c r="C6" s="184"/>
      <c r="D6" s="184" t="s">
        <v>13</v>
      </c>
      <c r="E6" s="184"/>
      <c r="F6" s="184"/>
      <c r="G6" s="184"/>
      <c r="H6" s="15" t="s">
        <v>28</v>
      </c>
      <c r="I6" s="6" t="s">
        <v>27</v>
      </c>
      <c r="J6" s="15" t="s">
        <v>26</v>
      </c>
      <c r="K6" s="6" t="s">
        <v>25</v>
      </c>
      <c r="L6" s="6" t="s">
        <v>0</v>
      </c>
      <c r="M6" s="15" t="s">
        <v>15</v>
      </c>
    </row>
    <row r="7" spans="1:13" s="16" customFormat="1" ht="14.25">
      <c r="A7" s="52">
        <v>1</v>
      </c>
      <c r="B7" s="52" t="s">
        <v>35</v>
      </c>
      <c r="C7" s="187" t="s">
        <v>36</v>
      </c>
      <c r="D7" s="187"/>
      <c r="E7" s="187"/>
      <c r="F7" s="187"/>
      <c r="G7" s="187"/>
      <c r="H7" s="31"/>
      <c r="I7" s="28"/>
      <c r="J7" s="32"/>
      <c r="K7" s="33"/>
      <c r="L7" s="34"/>
      <c r="M7" s="32"/>
    </row>
    <row r="8" spans="1:13" s="16" customFormat="1" ht="106.5" customHeight="1">
      <c r="A8" s="52"/>
      <c r="B8" s="54"/>
      <c r="C8" s="187" t="s">
        <v>37</v>
      </c>
      <c r="D8" s="187"/>
      <c r="E8" s="187"/>
      <c r="F8" s="187"/>
      <c r="G8" s="187"/>
      <c r="H8" s="27"/>
      <c r="I8" s="28"/>
      <c r="J8" s="32"/>
      <c r="K8" s="33"/>
      <c r="L8" s="34"/>
      <c r="M8" s="32"/>
    </row>
    <row r="9" spans="1:13" s="16" customFormat="1" ht="25.5" customHeight="1">
      <c r="A9" s="52"/>
      <c r="B9" s="54"/>
      <c r="C9" s="53"/>
      <c r="D9" s="53" t="s">
        <v>38</v>
      </c>
      <c r="E9" s="187" t="s">
        <v>39</v>
      </c>
      <c r="F9" s="187"/>
      <c r="G9" s="187"/>
      <c r="H9" s="35">
        <v>2</v>
      </c>
      <c r="I9" s="36">
        <v>3750</v>
      </c>
      <c r="J9" s="32">
        <v>1</v>
      </c>
      <c r="K9" s="33">
        <v>1</v>
      </c>
      <c r="L9" s="37" t="s">
        <v>40</v>
      </c>
      <c r="M9" s="5">
        <f>H9*I9*J9*K9/10000</f>
        <v>0.75</v>
      </c>
    </row>
    <row r="10" spans="1:13" s="16" customFormat="1" ht="25.5" customHeight="1">
      <c r="A10" s="52">
        <v>2</v>
      </c>
      <c r="B10" s="38">
        <v>3.4</v>
      </c>
      <c r="C10" s="38" t="s">
        <v>77</v>
      </c>
      <c r="D10" s="187" t="s">
        <v>81</v>
      </c>
      <c r="E10" s="187"/>
      <c r="F10" s="187"/>
      <c r="G10" s="187"/>
      <c r="H10" s="38"/>
      <c r="I10" s="39"/>
      <c r="J10" s="32"/>
      <c r="K10" s="33"/>
      <c r="L10" s="37"/>
      <c r="M10" s="5"/>
    </row>
    <row r="11" spans="1:13" s="16" customFormat="1" ht="133.5" customHeight="1">
      <c r="A11" s="52"/>
      <c r="B11" s="38"/>
      <c r="C11" s="55"/>
      <c r="D11" s="187" t="s">
        <v>79</v>
      </c>
      <c r="E11" s="187"/>
      <c r="F11" s="187"/>
      <c r="G11" s="187"/>
      <c r="H11" s="35">
        <v>2</v>
      </c>
      <c r="I11" s="36">
        <v>3500</v>
      </c>
      <c r="J11" s="32">
        <v>0.675</v>
      </c>
      <c r="K11" s="33">
        <v>0.45</v>
      </c>
      <c r="L11" s="37" t="s">
        <v>3</v>
      </c>
      <c r="M11" s="5">
        <f>H11*I11*J11*K11</f>
        <v>2126.25</v>
      </c>
    </row>
    <row r="12" spans="1:13" s="16" customFormat="1" ht="27.75" customHeight="1">
      <c r="A12" s="52">
        <v>3</v>
      </c>
      <c r="B12" s="22">
        <v>3.2</v>
      </c>
      <c r="C12" s="22" t="s">
        <v>89</v>
      </c>
      <c r="D12" s="189" t="s">
        <v>90</v>
      </c>
      <c r="E12" s="189"/>
      <c r="F12" s="189"/>
      <c r="G12" s="189"/>
      <c r="H12" s="22"/>
      <c r="I12" s="61"/>
      <c r="J12" s="32"/>
      <c r="K12" s="33"/>
      <c r="L12" s="37"/>
      <c r="M12" s="5"/>
    </row>
    <row r="13" spans="1:13" s="16" customFormat="1" ht="104.25" customHeight="1">
      <c r="A13" s="52"/>
      <c r="B13" s="22"/>
      <c r="C13" s="23"/>
      <c r="D13" s="60" t="s">
        <v>20</v>
      </c>
      <c r="E13" s="186" t="s">
        <v>91</v>
      </c>
      <c r="F13" s="186"/>
      <c r="G13" s="186"/>
      <c r="H13" s="35">
        <v>2</v>
      </c>
      <c r="I13" s="36">
        <v>3500</v>
      </c>
      <c r="J13" s="32">
        <v>0.675</v>
      </c>
      <c r="K13" s="33">
        <v>0.45</v>
      </c>
      <c r="L13" s="37" t="s">
        <v>3</v>
      </c>
      <c r="M13" s="5">
        <f>H13*I13*J13*K13</f>
        <v>2126.25</v>
      </c>
    </row>
    <row r="14" spans="1:13" s="16" customFormat="1" ht="25.5" customHeight="1">
      <c r="A14" s="52">
        <v>4</v>
      </c>
      <c r="B14" s="52">
        <v>4.8</v>
      </c>
      <c r="C14" s="56" t="s">
        <v>41</v>
      </c>
      <c r="D14" s="188" t="s">
        <v>42</v>
      </c>
      <c r="E14" s="188"/>
      <c r="F14" s="188"/>
      <c r="G14" s="188"/>
      <c r="H14" s="35"/>
      <c r="I14" s="31"/>
      <c r="J14" s="32"/>
      <c r="K14" s="33"/>
      <c r="L14" s="34"/>
      <c r="M14" s="5"/>
    </row>
    <row r="15" spans="1:13" s="16" customFormat="1" ht="54" customHeight="1">
      <c r="A15" s="52"/>
      <c r="B15" s="52"/>
      <c r="C15" s="57"/>
      <c r="D15" s="192" t="s">
        <v>43</v>
      </c>
      <c r="E15" s="193"/>
      <c r="F15" s="193"/>
      <c r="G15" s="194"/>
      <c r="H15" s="35">
        <v>2</v>
      </c>
      <c r="I15" s="36">
        <v>1500</v>
      </c>
      <c r="J15" s="32">
        <v>1</v>
      </c>
      <c r="K15" s="33">
        <v>0.075</v>
      </c>
      <c r="L15" s="37" t="s">
        <v>24</v>
      </c>
      <c r="M15" s="5">
        <f>H15*I15*J15*K15</f>
        <v>225</v>
      </c>
    </row>
    <row r="16" spans="1:13" s="16" customFormat="1" ht="14.25">
      <c r="A16" s="52">
        <v>5</v>
      </c>
      <c r="B16" s="52" t="s">
        <v>44</v>
      </c>
      <c r="C16" s="43" t="s">
        <v>44</v>
      </c>
      <c r="D16" s="188" t="s">
        <v>45</v>
      </c>
      <c r="E16" s="188"/>
      <c r="F16" s="188"/>
      <c r="G16" s="188"/>
      <c r="H16" s="35"/>
      <c r="I16" s="31"/>
      <c r="J16" s="32"/>
      <c r="K16" s="33"/>
      <c r="L16" s="34"/>
      <c r="M16" s="5"/>
    </row>
    <row r="17" spans="1:13" s="16" customFormat="1" ht="69" customHeight="1">
      <c r="A17" s="52"/>
      <c r="B17" s="52"/>
      <c r="C17" s="57"/>
      <c r="D17" s="192" t="s">
        <v>46</v>
      </c>
      <c r="E17" s="193"/>
      <c r="F17" s="193"/>
      <c r="G17" s="194"/>
      <c r="H17" s="35">
        <v>1</v>
      </c>
      <c r="I17" s="36">
        <v>400</v>
      </c>
      <c r="J17" s="32">
        <v>3</v>
      </c>
      <c r="K17" s="33">
        <v>1</v>
      </c>
      <c r="L17" s="37" t="s">
        <v>47</v>
      </c>
      <c r="M17" s="5">
        <f>H17*I17*J17*K17</f>
        <v>1200</v>
      </c>
    </row>
    <row r="18" spans="1:13" s="16" customFormat="1" ht="14.25">
      <c r="A18" s="52">
        <v>6</v>
      </c>
      <c r="B18" s="52" t="s">
        <v>48</v>
      </c>
      <c r="C18" s="43" t="s">
        <v>48</v>
      </c>
      <c r="D18" s="188" t="s">
        <v>6</v>
      </c>
      <c r="E18" s="188"/>
      <c r="F18" s="188"/>
      <c r="G18" s="188"/>
      <c r="H18" s="35"/>
      <c r="I18" s="31"/>
      <c r="J18" s="32"/>
      <c r="K18" s="33"/>
      <c r="L18" s="34"/>
      <c r="M18" s="5"/>
    </row>
    <row r="19" spans="1:13" s="16" customFormat="1" ht="67.5" customHeight="1">
      <c r="A19" s="52"/>
      <c r="B19" s="52" t="s">
        <v>49</v>
      </c>
      <c r="C19" s="57"/>
      <c r="D19" s="43" t="s">
        <v>50</v>
      </c>
      <c r="E19" s="188" t="s">
        <v>51</v>
      </c>
      <c r="F19" s="188"/>
      <c r="G19" s="188"/>
      <c r="H19" s="35">
        <v>1</v>
      </c>
      <c r="I19" s="36">
        <v>800</v>
      </c>
      <c r="J19" s="32">
        <v>3</v>
      </c>
      <c r="K19" s="33">
        <v>1</v>
      </c>
      <c r="L19" s="37" t="s">
        <v>47</v>
      </c>
      <c r="M19" s="5">
        <f>H19*I19*J19*K19</f>
        <v>2400</v>
      </c>
    </row>
    <row r="20" spans="1:13" s="16" customFormat="1" ht="27" customHeight="1">
      <c r="A20" s="52">
        <v>7</v>
      </c>
      <c r="B20" s="54" t="s">
        <v>52</v>
      </c>
      <c r="C20" s="57" t="s">
        <v>52</v>
      </c>
      <c r="D20" s="188" t="s">
        <v>7</v>
      </c>
      <c r="E20" s="188"/>
      <c r="F20" s="188"/>
      <c r="G20" s="188"/>
      <c r="H20" s="35"/>
      <c r="I20" s="31"/>
      <c r="J20" s="32"/>
      <c r="K20" s="33"/>
      <c r="L20" s="34"/>
      <c r="M20" s="5"/>
    </row>
    <row r="21" spans="1:13" s="16" customFormat="1" ht="133.5" customHeight="1">
      <c r="A21" s="52"/>
      <c r="B21" s="52"/>
      <c r="C21" s="57"/>
      <c r="D21" s="188" t="s">
        <v>53</v>
      </c>
      <c r="E21" s="188"/>
      <c r="F21" s="188"/>
      <c r="G21" s="188"/>
      <c r="H21" s="35"/>
      <c r="I21" s="31"/>
      <c r="J21" s="32"/>
      <c r="K21" s="33"/>
      <c r="L21" s="34"/>
      <c r="M21" s="5"/>
    </row>
    <row r="22" spans="1:13" s="16" customFormat="1" ht="14.25">
      <c r="A22" s="52"/>
      <c r="B22" s="52"/>
      <c r="C22" s="57"/>
      <c r="D22" s="43"/>
      <c r="E22" s="43" t="s">
        <v>54</v>
      </c>
      <c r="F22" s="188" t="s">
        <v>78</v>
      </c>
      <c r="G22" s="188"/>
      <c r="H22" s="35">
        <v>1</v>
      </c>
      <c r="I22" s="36">
        <v>400</v>
      </c>
      <c r="J22" s="32">
        <v>3</v>
      </c>
      <c r="K22" s="33">
        <v>1</v>
      </c>
      <c r="L22" s="37" t="s">
        <v>47</v>
      </c>
      <c r="M22" s="5">
        <f>H22*I22*J22*K22</f>
        <v>1200</v>
      </c>
    </row>
    <row r="23" spans="1:13" s="16" customFormat="1" ht="14.25">
      <c r="A23" s="52">
        <v>8</v>
      </c>
      <c r="B23" s="54" t="s">
        <v>56</v>
      </c>
      <c r="C23" s="57" t="s">
        <v>56</v>
      </c>
      <c r="D23" s="188" t="s">
        <v>8</v>
      </c>
      <c r="E23" s="188"/>
      <c r="F23" s="188"/>
      <c r="G23" s="188"/>
      <c r="H23" s="35"/>
      <c r="I23" s="31"/>
      <c r="J23" s="32"/>
      <c r="K23" s="33"/>
      <c r="L23" s="34"/>
      <c r="M23" s="5"/>
    </row>
    <row r="24" spans="1:13" s="16" customFormat="1" ht="51.75" customHeight="1">
      <c r="A24" s="52"/>
      <c r="B24" s="52"/>
      <c r="C24" s="57"/>
      <c r="D24" s="188" t="s">
        <v>57</v>
      </c>
      <c r="E24" s="188"/>
      <c r="F24" s="188"/>
      <c r="G24" s="188"/>
      <c r="H24" s="35"/>
      <c r="I24" s="31"/>
      <c r="J24" s="32"/>
      <c r="K24" s="33"/>
      <c r="L24" s="34"/>
      <c r="M24" s="5"/>
    </row>
    <row r="25" spans="1:13" s="16" customFormat="1" ht="15" customHeight="1">
      <c r="A25" s="52"/>
      <c r="B25" s="52"/>
      <c r="C25" s="57"/>
      <c r="D25" s="192" t="s">
        <v>58</v>
      </c>
      <c r="E25" s="193"/>
      <c r="F25" s="193"/>
      <c r="G25" s="194"/>
      <c r="H25" s="35"/>
      <c r="I25" s="31"/>
      <c r="J25" s="32"/>
      <c r="K25" s="33"/>
      <c r="L25" s="34"/>
      <c r="M25" s="5"/>
    </row>
    <row r="26" spans="1:13" s="16" customFormat="1" ht="14.25">
      <c r="A26" s="52"/>
      <c r="B26" s="52"/>
      <c r="C26" s="57"/>
      <c r="D26" s="43" t="s">
        <v>54</v>
      </c>
      <c r="E26" s="192" t="s">
        <v>55</v>
      </c>
      <c r="F26" s="193"/>
      <c r="G26" s="194"/>
      <c r="H26" s="35">
        <v>1</v>
      </c>
      <c r="I26" s="36">
        <v>800</v>
      </c>
      <c r="J26" s="32">
        <v>3</v>
      </c>
      <c r="K26" s="33">
        <v>1</v>
      </c>
      <c r="L26" s="37" t="s">
        <v>47</v>
      </c>
      <c r="M26" s="5">
        <f>H26*I26*J26*K26</f>
        <v>2400</v>
      </c>
    </row>
    <row r="27" spans="1:13" s="16" customFormat="1" ht="14.25">
      <c r="A27" s="52">
        <v>9</v>
      </c>
      <c r="B27" s="52">
        <v>10.4</v>
      </c>
      <c r="C27" s="43">
        <v>10.6</v>
      </c>
      <c r="D27" s="188" t="s">
        <v>59</v>
      </c>
      <c r="E27" s="188"/>
      <c r="F27" s="188"/>
      <c r="G27" s="188"/>
      <c r="H27" s="35"/>
      <c r="I27" s="31"/>
      <c r="J27" s="35"/>
      <c r="K27" s="33"/>
      <c r="L27" s="34"/>
      <c r="M27" s="5"/>
    </row>
    <row r="28" spans="1:13" s="16" customFormat="1" ht="55.5" customHeight="1">
      <c r="A28" s="52"/>
      <c r="B28" s="52"/>
      <c r="C28" s="57"/>
      <c r="D28" s="188" t="s">
        <v>60</v>
      </c>
      <c r="E28" s="188"/>
      <c r="F28" s="188"/>
      <c r="G28" s="188"/>
      <c r="H28" s="35">
        <v>1</v>
      </c>
      <c r="I28" s="36">
        <v>3.6</v>
      </c>
      <c r="J28" s="32">
        <v>1.5</v>
      </c>
      <c r="K28" s="33">
        <v>1</v>
      </c>
      <c r="L28" s="37" t="s">
        <v>47</v>
      </c>
      <c r="M28" s="5">
        <f>H28*I28*J28*K28</f>
        <v>5.4</v>
      </c>
    </row>
    <row r="29" spans="1:13" s="16" customFormat="1" ht="14.25">
      <c r="A29" s="52">
        <v>10</v>
      </c>
      <c r="B29" s="52">
        <v>10.6</v>
      </c>
      <c r="C29" s="58" t="s">
        <v>61</v>
      </c>
      <c r="D29" s="188" t="s">
        <v>62</v>
      </c>
      <c r="E29" s="188"/>
      <c r="F29" s="188"/>
      <c r="G29" s="188"/>
      <c r="H29" s="35"/>
      <c r="I29" s="31"/>
      <c r="J29" s="32"/>
      <c r="K29" s="33"/>
      <c r="L29" s="34"/>
      <c r="M29" s="5"/>
    </row>
    <row r="30" spans="1:13" s="16" customFormat="1" ht="53.25" customHeight="1">
      <c r="A30" s="52"/>
      <c r="B30" s="52"/>
      <c r="C30" s="57"/>
      <c r="D30" s="188" t="s">
        <v>63</v>
      </c>
      <c r="E30" s="188"/>
      <c r="F30" s="188"/>
      <c r="G30" s="188"/>
      <c r="H30" s="35"/>
      <c r="I30" s="31"/>
      <c r="J30" s="32"/>
      <c r="K30" s="33"/>
      <c r="L30" s="34"/>
      <c r="M30" s="5"/>
    </row>
    <row r="31" spans="1:13" s="16" customFormat="1" ht="25.5">
      <c r="A31" s="52"/>
      <c r="B31" s="52"/>
      <c r="C31" s="57"/>
      <c r="D31" s="43" t="s">
        <v>64</v>
      </c>
      <c r="E31" s="188" t="s">
        <v>65</v>
      </c>
      <c r="F31" s="188"/>
      <c r="G31" s="188"/>
      <c r="H31" s="35"/>
      <c r="I31" s="36"/>
      <c r="J31" s="32"/>
      <c r="K31" s="33"/>
      <c r="L31" s="34"/>
      <c r="M31" s="5"/>
    </row>
    <row r="32" spans="1:13" s="16" customFormat="1" ht="14.25">
      <c r="A32" s="52"/>
      <c r="B32" s="52"/>
      <c r="C32" s="57"/>
      <c r="D32" s="43" t="s">
        <v>67</v>
      </c>
      <c r="E32" s="188" t="s">
        <v>68</v>
      </c>
      <c r="F32" s="188"/>
      <c r="G32" s="188"/>
      <c r="H32" s="35">
        <v>4</v>
      </c>
      <c r="I32" s="36">
        <v>1</v>
      </c>
      <c r="J32" s="32">
        <v>1</v>
      </c>
      <c r="K32" s="33">
        <v>1</v>
      </c>
      <c r="L32" s="37" t="s">
        <v>66</v>
      </c>
      <c r="M32" s="5">
        <f>H32*I32*J32*K32</f>
        <v>4</v>
      </c>
    </row>
    <row r="33" spans="1:13" s="16" customFormat="1" ht="14.25">
      <c r="A33" s="52"/>
      <c r="B33" s="52"/>
      <c r="C33" s="57"/>
      <c r="D33" s="43" t="s">
        <v>69</v>
      </c>
      <c r="E33" s="188" t="s">
        <v>70</v>
      </c>
      <c r="F33" s="188"/>
      <c r="G33" s="188"/>
      <c r="H33" s="35">
        <v>10</v>
      </c>
      <c r="I33" s="36">
        <v>1</v>
      </c>
      <c r="J33" s="35">
        <v>1</v>
      </c>
      <c r="K33" s="33">
        <v>1</v>
      </c>
      <c r="L33" s="37" t="s">
        <v>66</v>
      </c>
      <c r="M33" s="5">
        <f>H33*I33*J33*K33</f>
        <v>10</v>
      </c>
    </row>
    <row r="34" spans="1:13" s="16" customFormat="1" ht="15" customHeight="1">
      <c r="A34" s="52">
        <v>11</v>
      </c>
      <c r="B34" s="38">
        <v>10.3</v>
      </c>
      <c r="C34" s="38">
        <v>10.5</v>
      </c>
      <c r="D34" s="188" t="s">
        <v>71</v>
      </c>
      <c r="E34" s="188"/>
      <c r="F34" s="188"/>
      <c r="G34" s="188"/>
      <c r="H34" s="38"/>
      <c r="I34" s="39"/>
      <c r="J34" s="35"/>
      <c r="K34" s="33"/>
      <c r="L34" s="34"/>
      <c r="M34" s="5"/>
    </row>
    <row r="35" spans="1:13" s="16" customFormat="1" ht="53.25" customHeight="1">
      <c r="A35" s="52"/>
      <c r="B35" s="38"/>
      <c r="C35" s="55"/>
      <c r="D35" s="188" t="s">
        <v>72</v>
      </c>
      <c r="E35" s="188"/>
      <c r="F35" s="188"/>
      <c r="G35" s="188"/>
      <c r="H35" s="35">
        <v>15</v>
      </c>
      <c r="I35" s="36">
        <v>7</v>
      </c>
      <c r="J35" s="35">
        <v>1.5</v>
      </c>
      <c r="K35" s="33">
        <v>1</v>
      </c>
      <c r="L35" s="37" t="s">
        <v>47</v>
      </c>
      <c r="M35" s="5">
        <f>H35*I35*J35*K35</f>
        <v>157.5</v>
      </c>
    </row>
    <row r="36" spans="1:13" s="16" customFormat="1" ht="14.25">
      <c r="A36" s="52"/>
      <c r="B36" s="38"/>
      <c r="C36" s="55"/>
      <c r="D36" s="188"/>
      <c r="E36" s="188"/>
      <c r="F36" s="188"/>
      <c r="G36" s="188"/>
      <c r="H36" s="35">
        <v>15</v>
      </c>
      <c r="I36" s="36">
        <v>7</v>
      </c>
      <c r="J36" s="35">
        <v>0.4</v>
      </c>
      <c r="K36" s="33">
        <v>1</v>
      </c>
      <c r="L36" s="37" t="s">
        <v>47</v>
      </c>
      <c r="M36" s="5">
        <f>H36*I36*J36*K36</f>
        <v>42</v>
      </c>
    </row>
    <row r="37" spans="1:13" s="16" customFormat="1" ht="15">
      <c r="A37" s="7"/>
      <c r="B37" s="22"/>
      <c r="C37" s="23"/>
      <c r="D37" s="195"/>
      <c r="E37" s="195"/>
      <c r="F37" s="195"/>
      <c r="G37" s="195"/>
      <c r="H37" s="35"/>
      <c r="I37" s="36"/>
      <c r="J37" s="35"/>
      <c r="K37" s="33"/>
      <c r="L37" s="37"/>
      <c r="M37" s="4">
        <f>SUM(M35:M36)</f>
        <v>199.5</v>
      </c>
    </row>
    <row r="38" spans="1:13" s="16" customFormat="1" ht="15" customHeight="1">
      <c r="A38" s="7">
        <v>12</v>
      </c>
      <c r="B38" s="22">
        <v>10.1</v>
      </c>
      <c r="C38" s="22">
        <v>10.1</v>
      </c>
      <c r="D38" s="196" t="s">
        <v>82</v>
      </c>
      <c r="E38" s="196"/>
      <c r="F38" s="196"/>
      <c r="G38" s="196"/>
      <c r="H38" s="22"/>
      <c r="I38" s="61"/>
      <c r="J38" s="35"/>
      <c r="K38" s="33"/>
      <c r="L38" s="37"/>
      <c r="M38" s="4"/>
    </row>
    <row r="39" spans="1:13" s="16" customFormat="1" ht="45" customHeight="1">
      <c r="A39" s="7"/>
      <c r="B39" s="22"/>
      <c r="C39" s="23"/>
      <c r="D39" s="196" t="s">
        <v>83</v>
      </c>
      <c r="E39" s="196"/>
      <c r="F39" s="196"/>
      <c r="G39" s="196"/>
      <c r="H39" s="22"/>
      <c r="I39" s="61"/>
      <c r="J39" s="35"/>
      <c r="K39" s="33"/>
      <c r="L39" s="37"/>
      <c r="M39" s="4"/>
    </row>
    <row r="40" spans="1:13" s="16" customFormat="1" ht="41.25" customHeight="1">
      <c r="A40" s="7"/>
      <c r="B40" s="22"/>
      <c r="C40" s="23"/>
      <c r="D40" s="62" t="s">
        <v>84</v>
      </c>
      <c r="E40" s="196" t="s">
        <v>85</v>
      </c>
      <c r="F40" s="196"/>
      <c r="G40" s="196"/>
      <c r="H40" s="35">
        <v>500</v>
      </c>
      <c r="I40" s="36">
        <v>1</v>
      </c>
      <c r="J40" s="35">
        <v>1</v>
      </c>
      <c r="K40" s="33">
        <v>1</v>
      </c>
      <c r="L40" s="37" t="s">
        <v>86</v>
      </c>
      <c r="M40" s="5">
        <f>H40*I40*J40*K40</f>
        <v>500</v>
      </c>
    </row>
    <row r="41" spans="1:13" s="16" customFormat="1" ht="41.25" customHeight="1">
      <c r="A41" s="7"/>
      <c r="B41" s="22"/>
      <c r="C41" s="23"/>
      <c r="D41" s="86" t="s">
        <v>67</v>
      </c>
      <c r="E41" s="196" t="s">
        <v>94</v>
      </c>
      <c r="F41" s="196"/>
      <c r="G41" s="196"/>
      <c r="H41" s="35">
        <v>300</v>
      </c>
      <c r="I41" s="36">
        <v>1</v>
      </c>
      <c r="J41" s="35">
        <v>1</v>
      </c>
      <c r="K41" s="33">
        <v>1</v>
      </c>
      <c r="L41" s="37" t="s">
        <v>86</v>
      </c>
      <c r="M41" s="5">
        <f>H41*I41*J41*K41</f>
        <v>300</v>
      </c>
    </row>
    <row r="42" spans="1:13" s="16" customFormat="1" ht="14.25">
      <c r="A42" s="20"/>
      <c r="B42" s="44"/>
      <c r="C42" s="45"/>
      <c r="D42" s="46"/>
      <c r="E42" s="46"/>
      <c r="F42" s="46"/>
      <c r="G42" s="46"/>
      <c r="H42" s="47"/>
      <c r="I42" s="48"/>
      <c r="J42" s="47"/>
      <c r="K42" s="49"/>
      <c r="L42" s="50"/>
      <c r="M42" s="51"/>
    </row>
    <row r="43" spans="1:13" s="16" customFormat="1" ht="15">
      <c r="A43" s="20"/>
      <c r="K43" s="21"/>
      <c r="L43" s="29"/>
      <c r="M43" s="11"/>
    </row>
    <row r="44" spans="1:13" s="16" customFormat="1" ht="15">
      <c r="A44" s="20"/>
      <c r="K44" s="21"/>
      <c r="L44" s="29"/>
      <c r="M44" s="11"/>
    </row>
    <row r="45" spans="1:13" s="16" customFormat="1" ht="15">
      <c r="A45" s="20"/>
      <c r="K45" s="21"/>
      <c r="L45" s="29"/>
      <c r="M45" s="11"/>
    </row>
    <row r="46" ht="14.25">
      <c r="L46" s="30"/>
    </row>
    <row r="47" spans="1:13" s="16" customFormat="1" ht="15">
      <c r="A47" s="20"/>
      <c r="K47" s="21"/>
      <c r="L47" s="29"/>
      <c r="M47" s="11"/>
    </row>
    <row r="48" spans="1:13" s="8" customFormat="1" ht="15">
      <c r="A48" s="199" t="s">
        <v>23</v>
      </c>
      <c r="B48" s="199"/>
      <c r="C48" s="199"/>
      <c r="D48" s="199"/>
      <c r="E48" s="199"/>
      <c r="F48" s="199"/>
      <c r="G48" s="200" t="s">
        <v>22</v>
      </c>
      <c r="H48" s="200"/>
      <c r="I48" s="200"/>
      <c r="J48" s="200"/>
      <c r="K48" s="197" t="s">
        <v>21</v>
      </c>
      <c r="L48" s="197"/>
      <c r="M48" s="197"/>
    </row>
    <row r="49" spans="1:13" s="8" customFormat="1" ht="14.25">
      <c r="A49" s="190" t="s">
        <v>19</v>
      </c>
      <c r="B49" s="190"/>
      <c r="C49" s="190"/>
      <c r="D49" s="190"/>
      <c r="E49" s="190"/>
      <c r="F49" s="190"/>
      <c r="G49" s="191" t="s">
        <v>19</v>
      </c>
      <c r="H49" s="191"/>
      <c r="I49" s="191"/>
      <c r="J49" s="191"/>
      <c r="K49" s="198" t="s">
        <v>19</v>
      </c>
      <c r="L49" s="198"/>
      <c r="M49" s="198"/>
    </row>
    <row r="50" spans="1:13" s="8" customFormat="1" ht="14.25">
      <c r="A50" s="190" t="s">
        <v>12</v>
      </c>
      <c r="B50" s="190"/>
      <c r="C50" s="190"/>
      <c r="D50" s="190"/>
      <c r="E50" s="190"/>
      <c r="F50" s="190"/>
      <c r="G50" s="191" t="s">
        <v>12</v>
      </c>
      <c r="H50" s="191"/>
      <c r="I50" s="191"/>
      <c r="J50" s="191"/>
      <c r="K50" s="198" t="s">
        <v>12</v>
      </c>
      <c r="L50" s="198"/>
      <c r="M50" s="198"/>
    </row>
  </sheetData>
  <sheetProtection/>
  <mergeCells count="52">
    <mergeCell ref="A50:F50"/>
    <mergeCell ref="G50:J50"/>
    <mergeCell ref="K50:M50"/>
    <mergeCell ref="E41:G41"/>
    <mergeCell ref="A48:F48"/>
    <mergeCell ref="G48:J48"/>
    <mergeCell ref="K48:M48"/>
    <mergeCell ref="A49:F49"/>
    <mergeCell ref="G49:J49"/>
    <mergeCell ref="K49:M49"/>
    <mergeCell ref="D35:G35"/>
    <mergeCell ref="D36:G36"/>
    <mergeCell ref="D37:G37"/>
    <mergeCell ref="D38:G38"/>
    <mergeCell ref="D39:G39"/>
    <mergeCell ref="E40:G40"/>
    <mergeCell ref="D29:G29"/>
    <mergeCell ref="D30:G30"/>
    <mergeCell ref="E31:G31"/>
    <mergeCell ref="E32:G32"/>
    <mergeCell ref="E33:G33"/>
    <mergeCell ref="D34:G34"/>
    <mergeCell ref="D23:G23"/>
    <mergeCell ref="D24:G24"/>
    <mergeCell ref="D25:G25"/>
    <mergeCell ref="E26:G26"/>
    <mergeCell ref="D27:G27"/>
    <mergeCell ref="D28:G28"/>
    <mergeCell ref="D17:G17"/>
    <mergeCell ref="D18:G18"/>
    <mergeCell ref="E19:G19"/>
    <mergeCell ref="D20:G20"/>
    <mergeCell ref="D21:G21"/>
    <mergeCell ref="F22:G22"/>
    <mergeCell ref="D11:G11"/>
    <mergeCell ref="D12:G12"/>
    <mergeCell ref="E13:G13"/>
    <mergeCell ref="D14:G14"/>
    <mergeCell ref="D15:G15"/>
    <mergeCell ref="D16:G16"/>
    <mergeCell ref="B6:C6"/>
    <mergeCell ref="D6:G6"/>
    <mergeCell ref="C7:G7"/>
    <mergeCell ref="C8:G8"/>
    <mergeCell ref="E9:G9"/>
    <mergeCell ref="D10:G10"/>
    <mergeCell ref="B1:M1"/>
    <mergeCell ref="A2:M2"/>
    <mergeCell ref="H3:I3"/>
    <mergeCell ref="J3:K3"/>
    <mergeCell ref="H4:I4"/>
    <mergeCell ref="J4:K4"/>
  </mergeCells>
  <printOptions horizontalCentered="1"/>
  <pageMargins left="0.25" right="0" top="0.5" bottom="0.5" header="0.25" footer="0.25"/>
  <pageSetup horizontalDpi="600" verticalDpi="600" orientation="portrait" paperSize="9" scale="86" r:id="rId1"/>
  <headerFooter>
    <oddHeader>&amp;CPage &amp;P of &amp;N</oddHeader>
    <oddFooter>&amp;L&amp;Z&amp;F&amp;R&amp;D      N        &amp;A</oddFooter>
  </headerFooter>
</worksheet>
</file>

<file path=xl/worksheets/sheet12.xml><?xml version="1.0" encoding="utf-8"?>
<worksheet xmlns="http://schemas.openxmlformats.org/spreadsheetml/2006/main" xmlns:r="http://schemas.openxmlformats.org/officeDocument/2006/relationships">
  <sheetPr>
    <tabColor rgb="FF00FF00"/>
  </sheetPr>
  <dimension ref="A1:M47"/>
  <sheetViews>
    <sheetView view="pageBreakPreview" zoomScaleSheetLayoutView="100" zoomScalePageLayoutView="0" workbookViewId="0" topLeftCell="A1">
      <selection activeCell="D12" sqref="D12:G12"/>
    </sheetView>
  </sheetViews>
  <sheetFormatPr defaultColWidth="9.140625" defaultRowHeight="12.75"/>
  <cols>
    <col min="1" max="1" width="4.421875" style="9" customWidth="1"/>
    <col min="2" max="2" width="9.00390625" style="13" customWidth="1"/>
    <col min="3" max="3" width="6.8515625" style="9" hidden="1" customWidth="1"/>
    <col min="4" max="4" width="3.140625" style="9" customWidth="1"/>
    <col min="5" max="6" width="4.8515625" style="9" customWidth="1"/>
    <col min="7" max="7" width="40.7109375" style="9" customWidth="1"/>
    <col min="8" max="8" width="9.57421875" style="13" bestFit="1" customWidth="1"/>
    <col min="9" max="9" width="9.00390625" style="19" bestFit="1" customWidth="1"/>
    <col min="10" max="10" width="8.140625" style="13" bestFit="1" customWidth="1"/>
    <col min="11" max="11" width="9.57421875" style="19" bestFit="1" customWidth="1"/>
    <col min="12" max="12" width="2.421875" style="9" customWidth="1"/>
    <col min="13" max="13" width="9.140625" style="9" hidden="1" customWidth="1"/>
    <col min="14" max="16384" width="9.140625" style="9" customWidth="1"/>
  </cols>
  <sheetData>
    <row r="1" spans="1:12" ht="20.25" customHeight="1">
      <c r="A1" s="183" t="s">
        <v>33</v>
      </c>
      <c r="B1" s="183"/>
      <c r="C1" s="183"/>
      <c r="D1" s="183"/>
      <c r="E1" s="183"/>
      <c r="F1" s="183"/>
      <c r="G1" s="183"/>
      <c r="H1" s="183"/>
      <c r="I1" s="183"/>
      <c r="J1" s="183"/>
      <c r="K1" s="183"/>
      <c r="L1" s="59"/>
    </row>
    <row r="2" spans="1:13" ht="20.25">
      <c r="A2" s="183" t="s">
        <v>80</v>
      </c>
      <c r="B2" s="183"/>
      <c r="C2" s="183"/>
      <c r="D2" s="183"/>
      <c r="E2" s="183"/>
      <c r="F2" s="183"/>
      <c r="G2" s="183"/>
      <c r="H2" s="183"/>
      <c r="I2" s="183"/>
      <c r="J2" s="183"/>
      <c r="K2" s="183"/>
      <c r="L2" s="183"/>
      <c r="M2" s="183"/>
    </row>
    <row r="3" spans="2:13" ht="20.25" customHeight="1">
      <c r="B3" s="11"/>
      <c r="C3" s="10"/>
      <c r="D3" s="10"/>
      <c r="E3" s="10"/>
      <c r="F3" s="10"/>
      <c r="G3" s="10"/>
      <c r="H3" s="185" t="s">
        <v>76</v>
      </c>
      <c r="I3" s="185"/>
      <c r="J3" s="185" t="s">
        <v>75</v>
      </c>
      <c r="K3" s="185"/>
      <c r="L3" s="12"/>
      <c r="M3" s="12"/>
    </row>
    <row r="4" spans="1:11" s="13" customFormat="1" ht="15">
      <c r="A4" s="24" t="s">
        <v>32</v>
      </c>
      <c r="B4" s="25"/>
      <c r="C4" s="24"/>
      <c r="E4" s="24" t="s">
        <v>97</v>
      </c>
      <c r="H4" s="185" t="s">
        <v>30</v>
      </c>
      <c r="I4" s="185"/>
      <c r="J4" s="185">
        <v>4.29</v>
      </c>
      <c r="K4" s="185"/>
    </row>
    <row r="5" spans="1:13" s="13" customFormat="1" ht="15">
      <c r="A5" s="24" t="s">
        <v>88</v>
      </c>
      <c r="C5" s="24"/>
      <c r="E5" s="24" t="s">
        <v>73</v>
      </c>
      <c r="K5" s="14"/>
      <c r="L5" s="21"/>
      <c r="M5" s="26"/>
    </row>
    <row r="6" spans="1:11" s="3" customFormat="1" ht="42.75" customHeight="1">
      <c r="A6" s="1" t="s">
        <v>18</v>
      </c>
      <c r="B6" s="1" t="s">
        <v>17</v>
      </c>
      <c r="C6" s="204" t="s">
        <v>16</v>
      </c>
      <c r="D6" s="204"/>
      <c r="E6" s="204"/>
      <c r="F6" s="204"/>
      <c r="G6" s="204"/>
      <c r="H6" s="1" t="s">
        <v>15</v>
      </c>
      <c r="I6" s="2" t="s">
        <v>0</v>
      </c>
      <c r="J6" s="1" t="s">
        <v>1</v>
      </c>
      <c r="K6" s="1" t="s">
        <v>2</v>
      </c>
    </row>
    <row r="7" spans="1:11" s="16" customFormat="1" ht="14.25">
      <c r="A7" s="52">
        <v>1</v>
      </c>
      <c r="B7" s="52" t="s">
        <v>35</v>
      </c>
      <c r="C7" s="187" t="s">
        <v>36</v>
      </c>
      <c r="D7" s="187"/>
      <c r="E7" s="187"/>
      <c r="F7" s="187"/>
      <c r="G7" s="187"/>
      <c r="H7" s="31"/>
      <c r="I7" s="34"/>
      <c r="J7" s="32"/>
      <c r="K7" s="33"/>
    </row>
    <row r="8" spans="1:11" s="16" customFormat="1" ht="106.5" customHeight="1">
      <c r="A8" s="52"/>
      <c r="B8" s="54"/>
      <c r="C8" s="218" t="s">
        <v>37</v>
      </c>
      <c r="D8" s="187"/>
      <c r="E8" s="187"/>
      <c r="F8" s="187"/>
      <c r="G8" s="187"/>
      <c r="H8" s="27"/>
      <c r="I8" s="34"/>
      <c r="J8" s="32"/>
      <c r="K8" s="33"/>
    </row>
    <row r="9" spans="1:11" s="16" customFormat="1" ht="25.5" customHeight="1">
      <c r="A9" s="52"/>
      <c r="B9" s="54"/>
      <c r="C9" s="53"/>
      <c r="D9" s="53" t="s">
        <v>38</v>
      </c>
      <c r="E9" s="187" t="s">
        <v>39</v>
      </c>
      <c r="F9" s="187"/>
      <c r="G9" s="187"/>
      <c r="H9" s="64">
        <f>'East._Part-II_Fadtala'!M9</f>
        <v>0.75</v>
      </c>
      <c r="I9" s="37" t="s">
        <v>40</v>
      </c>
      <c r="J9" s="35">
        <v>21914</v>
      </c>
      <c r="K9" s="42">
        <f>H9*J9</f>
        <v>16435.5</v>
      </c>
    </row>
    <row r="10" spans="1:11" s="16" customFormat="1" ht="25.5" customHeight="1">
      <c r="A10" s="52">
        <v>2</v>
      </c>
      <c r="B10" s="38">
        <v>3.4</v>
      </c>
      <c r="C10" s="38" t="s">
        <v>77</v>
      </c>
      <c r="D10" s="187" t="s">
        <v>81</v>
      </c>
      <c r="E10" s="187"/>
      <c r="F10" s="187"/>
      <c r="G10" s="187"/>
      <c r="H10" s="64"/>
      <c r="I10" s="37"/>
      <c r="J10" s="35"/>
      <c r="K10" s="42"/>
    </row>
    <row r="11" spans="1:11" s="16" customFormat="1" ht="129" customHeight="1">
      <c r="A11" s="52"/>
      <c r="B11" s="38"/>
      <c r="C11" s="55"/>
      <c r="D11" s="187" t="s">
        <v>79</v>
      </c>
      <c r="E11" s="187"/>
      <c r="F11" s="187"/>
      <c r="G11" s="187"/>
      <c r="H11" s="64">
        <f>'East._Part-II_Fadtala'!M11</f>
        <v>2126.25</v>
      </c>
      <c r="I11" s="37" t="s">
        <v>24</v>
      </c>
      <c r="J11" s="35">
        <v>38</v>
      </c>
      <c r="K11" s="42">
        <f>H11*J11</f>
        <v>80797.5</v>
      </c>
    </row>
    <row r="12" spans="1:11" s="16" customFormat="1" ht="27" customHeight="1">
      <c r="A12" s="52">
        <v>3</v>
      </c>
      <c r="B12" s="38">
        <v>3.2</v>
      </c>
      <c r="C12" s="55"/>
      <c r="D12" s="189" t="s">
        <v>90</v>
      </c>
      <c r="E12" s="189"/>
      <c r="F12" s="189"/>
      <c r="G12" s="189"/>
      <c r="H12" s="64"/>
      <c r="I12" s="37"/>
      <c r="J12" s="35"/>
      <c r="K12" s="42"/>
    </row>
    <row r="13" spans="1:11" s="16" customFormat="1" ht="103.5" customHeight="1">
      <c r="A13" s="52"/>
      <c r="B13" s="38"/>
      <c r="C13" s="55"/>
      <c r="D13" s="60" t="s">
        <v>20</v>
      </c>
      <c r="E13" s="186" t="s">
        <v>91</v>
      </c>
      <c r="F13" s="186"/>
      <c r="G13" s="186"/>
      <c r="H13" s="64">
        <f>'East._Part-II_Fadtala'!M13</f>
        <v>2126.25</v>
      </c>
      <c r="I13" s="37" t="s">
        <v>24</v>
      </c>
      <c r="J13" s="35">
        <v>52</v>
      </c>
      <c r="K13" s="42">
        <f>H13*J13</f>
        <v>110565</v>
      </c>
    </row>
    <row r="14" spans="1:11" s="16" customFormat="1" ht="25.5" customHeight="1">
      <c r="A14" s="52">
        <v>4</v>
      </c>
      <c r="B14" s="52">
        <v>4.8</v>
      </c>
      <c r="C14" s="56" t="s">
        <v>41</v>
      </c>
      <c r="D14" s="188" t="s">
        <v>42</v>
      </c>
      <c r="E14" s="188"/>
      <c r="F14" s="188"/>
      <c r="G14" s="188"/>
      <c r="H14" s="64"/>
      <c r="I14" s="34"/>
      <c r="J14" s="35"/>
      <c r="K14" s="42"/>
    </row>
    <row r="15" spans="1:11" s="16" customFormat="1" ht="54" customHeight="1">
      <c r="A15" s="52"/>
      <c r="B15" s="52"/>
      <c r="C15" s="57"/>
      <c r="D15" s="188" t="s">
        <v>43</v>
      </c>
      <c r="E15" s="188"/>
      <c r="F15" s="188"/>
      <c r="G15" s="188"/>
      <c r="H15" s="64">
        <f>'East._Part-II_Fadtala'!M15</f>
        <v>225</v>
      </c>
      <c r="I15" s="40" t="s">
        <v>24</v>
      </c>
      <c r="J15" s="35">
        <v>232</v>
      </c>
      <c r="K15" s="42">
        <f>H15*J15</f>
        <v>52200</v>
      </c>
    </row>
    <row r="16" spans="1:11" s="16" customFormat="1" ht="14.25">
      <c r="A16" s="52">
        <v>5</v>
      </c>
      <c r="B16" s="52" t="s">
        <v>44</v>
      </c>
      <c r="C16" s="43" t="s">
        <v>44</v>
      </c>
      <c r="D16" s="188" t="s">
        <v>45</v>
      </c>
      <c r="E16" s="188"/>
      <c r="F16" s="188"/>
      <c r="G16" s="188"/>
      <c r="H16" s="64"/>
      <c r="I16" s="34"/>
      <c r="J16" s="35"/>
      <c r="K16" s="42"/>
    </row>
    <row r="17" spans="1:11" s="16" customFormat="1" ht="69" customHeight="1">
      <c r="A17" s="52"/>
      <c r="B17" s="52"/>
      <c r="C17" s="57"/>
      <c r="D17" s="188" t="s">
        <v>46</v>
      </c>
      <c r="E17" s="188"/>
      <c r="F17" s="188"/>
      <c r="G17" s="188"/>
      <c r="H17" s="64">
        <f>'East._Part-II_Fadtala'!M17</f>
        <v>1200</v>
      </c>
      <c r="I17" s="37" t="s">
        <v>47</v>
      </c>
      <c r="J17" s="35">
        <v>26</v>
      </c>
      <c r="K17" s="42">
        <f>H17*J17</f>
        <v>31200</v>
      </c>
    </row>
    <row r="18" spans="1:11" s="16" customFormat="1" ht="14.25">
      <c r="A18" s="52">
        <v>6</v>
      </c>
      <c r="B18" s="52" t="s">
        <v>48</v>
      </c>
      <c r="C18" s="43" t="s">
        <v>48</v>
      </c>
      <c r="D18" s="188" t="s">
        <v>6</v>
      </c>
      <c r="E18" s="188"/>
      <c r="F18" s="188"/>
      <c r="G18" s="188"/>
      <c r="H18" s="64"/>
      <c r="I18" s="34"/>
      <c r="J18" s="35"/>
      <c r="K18" s="42"/>
    </row>
    <row r="19" spans="1:11" s="16" customFormat="1" ht="67.5" customHeight="1">
      <c r="A19" s="52"/>
      <c r="B19" s="52" t="s">
        <v>49</v>
      </c>
      <c r="C19" s="57"/>
      <c r="D19" s="43" t="s">
        <v>50</v>
      </c>
      <c r="E19" s="188" t="s">
        <v>51</v>
      </c>
      <c r="F19" s="188"/>
      <c r="G19" s="188"/>
      <c r="H19" s="64">
        <f>'East._Part-II_Fadtala'!M19</f>
        <v>2400</v>
      </c>
      <c r="I19" s="37" t="s">
        <v>47</v>
      </c>
      <c r="J19" s="35">
        <v>9</v>
      </c>
      <c r="K19" s="42">
        <f>H19*J19</f>
        <v>21600</v>
      </c>
    </row>
    <row r="20" spans="1:11" s="16" customFormat="1" ht="27" customHeight="1">
      <c r="A20" s="52">
        <v>7</v>
      </c>
      <c r="B20" s="54" t="s">
        <v>52</v>
      </c>
      <c r="C20" s="57" t="s">
        <v>52</v>
      </c>
      <c r="D20" s="188" t="s">
        <v>7</v>
      </c>
      <c r="E20" s="188"/>
      <c r="F20" s="188"/>
      <c r="G20" s="188"/>
      <c r="H20" s="64"/>
      <c r="I20" s="34"/>
      <c r="J20" s="35"/>
      <c r="K20" s="42"/>
    </row>
    <row r="21" spans="1:11" s="16" customFormat="1" ht="133.5" customHeight="1">
      <c r="A21" s="52"/>
      <c r="B21" s="52"/>
      <c r="C21" s="57"/>
      <c r="D21" s="188" t="s">
        <v>53</v>
      </c>
      <c r="E21" s="188"/>
      <c r="F21" s="188"/>
      <c r="G21" s="188"/>
      <c r="H21" s="64"/>
      <c r="I21" s="34"/>
      <c r="J21" s="35"/>
      <c r="K21" s="42"/>
    </row>
    <row r="22" spans="1:11" s="16" customFormat="1" ht="14.25">
      <c r="A22" s="52"/>
      <c r="B22" s="52"/>
      <c r="C22" s="57"/>
      <c r="D22" s="43"/>
      <c r="E22" s="43" t="s">
        <v>54</v>
      </c>
      <c r="F22" s="188" t="s">
        <v>55</v>
      </c>
      <c r="G22" s="188"/>
      <c r="H22" s="64">
        <f>'East._Part-II_Fadtala'!M22</f>
        <v>1200</v>
      </c>
      <c r="I22" s="37" t="s">
        <v>47</v>
      </c>
      <c r="J22" s="35">
        <v>91</v>
      </c>
      <c r="K22" s="42">
        <f>H22*J22</f>
        <v>109200</v>
      </c>
    </row>
    <row r="23" spans="1:11" s="16" customFormat="1" ht="14.25">
      <c r="A23" s="52">
        <v>8</v>
      </c>
      <c r="B23" s="54" t="s">
        <v>56</v>
      </c>
      <c r="C23" s="57" t="s">
        <v>56</v>
      </c>
      <c r="D23" s="188" t="s">
        <v>8</v>
      </c>
      <c r="E23" s="188"/>
      <c r="F23" s="188"/>
      <c r="G23" s="188"/>
      <c r="H23" s="64"/>
      <c r="I23" s="34"/>
      <c r="J23" s="35"/>
      <c r="K23" s="42"/>
    </row>
    <row r="24" spans="1:11" s="16" customFormat="1" ht="51.75" customHeight="1">
      <c r="A24" s="52"/>
      <c r="B24" s="52"/>
      <c r="C24" s="57"/>
      <c r="D24" s="188" t="s">
        <v>57</v>
      </c>
      <c r="E24" s="188"/>
      <c r="F24" s="188"/>
      <c r="G24" s="188"/>
      <c r="H24" s="64"/>
      <c r="I24" s="34"/>
      <c r="J24" s="35"/>
      <c r="K24" s="42"/>
    </row>
    <row r="25" spans="1:11" s="16" customFormat="1" ht="15" customHeight="1">
      <c r="A25" s="52"/>
      <c r="B25" s="52"/>
      <c r="C25" s="57"/>
      <c r="D25" s="188" t="s">
        <v>58</v>
      </c>
      <c r="E25" s="188"/>
      <c r="F25" s="188"/>
      <c r="G25" s="188"/>
      <c r="H25" s="64"/>
      <c r="I25" s="34"/>
      <c r="J25" s="35"/>
      <c r="K25" s="42"/>
    </row>
    <row r="26" spans="1:11" s="16" customFormat="1" ht="14.25">
      <c r="A26" s="52"/>
      <c r="B26" s="52"/>
      <c r="C26" s="57"/>
      <c r="D26" s="43" t="s">
        <v>54</v>
      </c>
      <c r="E26" s="188" t="s">
        <v>55</v>
      </c>
      <c r="F26" s="188"/>
      <c r="G26" s="188"/>
      <c r="H26" s="64">
        <f>'East._Part-II_Fadtala'!M26</f>
        <v>2400</v>
      </c>
      <c r="I26" s="37" t="s">
        <v>47</v>
      </c>
      <c r="J26" s="35">
        <v>35</v>
      </c>
      <c r="K26" s="42">
        <f>H26*J26</f>
        <v>84000</v>
      </c>
    </row>
    <row r="27" spans="1:11" s="16" customFormat="1" ht="14.25">
      <c r="A27" s="52">
        <v>9</v>
      </c>
      <c r="B27" s="52">
        <v>10.4</v>
      </c>
      <c r="C27" s="43">
        <v>10.6</v>
      </c>
      <c r="D27" s="188" t="s">
        <v>59</v>
      </c>
      <c r="E27" s="188"/>
      <c r="F27" s="188"/>
      <c r="G27" s="188"/>
      <c r="H27" s="64"/>
      <c r="I27" s="34"/>
      <c r="J27" s="35"/>
      <c r="K27" s="42"/>
    </row>
    <row r="28" spans="1:11" s="16" customFormat="1" ht="55.5" customHeight="1">
      <c r="A28" s="52"/>
      <c r="B28" s="52"/>
      <c r="C28" s="57"/>
      <c r="D28" s="188" t="s">
        <v>60</v>
      </c>
      <c r="E28" s="188"/>
      <c r="F28" s="188"/>
      <c r="G28" s="188"/>
      <c r="H28" s="64">
        <f>'East._Part-II_Fadtala'!M28</f>
        <v>5.4</v>
      </c>
      <c r="I28" s="37" t="s">
        <v>47</v>
      </c>
      <c r="J28" s="35">
        <v>55</v>
      </c>
      <c r="K28" s="42">
        <f>H28*J28</f>
        <v>297</v>
      </c>
    </row>
    <row r="29" spans="1:11" s="16" customFormat="1" ht="14.25">
      <c r="A29" s="52">
        <v>10</v>
      </c>
      <c r="B29" s="52">
        <v>10.6</v>
      </c>
      <c r="C29" s="58" t="s">
        <v>61</v>
      </c>
      <c r="D29" s="188" t="s">
        <v>62</v>
      </c>
      <c r="E29" s="188"/>
      <c r="F29" s="188"/>
      <c r="G29" s="188"/>
      <c r="H29" s="64"/>
      <c r="I29" s="34"/>
      <c r="J29" s="35"/>
      <c r="K29" s="42"/>
    </row>
    <row r="30" spans="1:11" s="16" customFormat="1" ht="53.25" customHeight="1">
      <c r="A30" s="52"/>
      <c r="B30" s="52"/>
      <c r="C30" s="57"/>
      <c r="D30" s="188" t="s">
        <v>63</v>
      </c>
      <c r="E30" s="188"/>
      <c r="F30" s="188"/>
      <c r="G30" s="188"/>
      <c r="H30" s="64"/>
      <c r="I30" s="34"/>
      <c r="J30" s="35"/>
      <c r="K30" s="42"/>
    </row>
    <row r="31" spans="1:11" s="16" customFormat="1" ht="25.5">
      <c r="A31" s="52"/>
      <c r="B31" s="52"/>
      <c r="C31" s="57"/>
      <c r="D31" s="43" t="s">
        <v>64</v>
      </c>
      <c r="E31" s="188" t="s">
        <v>65</v>
      </c>
      <c r="F31" s="188"/>
      <c r="G31" s="188"/>
      <c r="H31" s="64"/>
      <c r="I31" s="34"/>
      <c r="J31" s="35"/>
      <c r="K31" s="42"/>
    </row>
    <row r="32" spans="1:11" s="16" customFormat="1" ht="14.25">
      <c r="A32" s="52"/>
      <c r="B32" s="52"/>
      <c r="C32" s="57"/>
      <c r="D32" s="43" t="s">
        <v>67</v>
      </c>
      <c r="E32" s="188" t="s">
        <v>68</v>
      </c>
      <c r="F32" s="188"/>
      <c r="G32" s="188"/>
      <c r="H32" s="64">
        <f>'East._Part-II_Fadtala'!M32</f>
        <v>4</v>
      </c>
      <c r="I32" s="37" t="s">
        <v>66</v>
      </c>
      <c r="J32" s="35">
        <v>687</v>
      </c>
      <c r="K32" s="42">
        <f>H32*J32</f>
        <v>2748</v>
      </c>
    </row>
    <row r="33" spans="1:11" s="16" customFormat="1" ht="14.25">
      <c r="A33" s="52"/>
      <c r="B33" s="52"/>
      <c r="C33" s="57"/>
      <c r="D33" s="43" t="s">
        <v>69</v>
      </c>
      <c r="E33" s="188" t="s">
        <v>70</v>
      </c>
      <c r="F33" s="188"/>
      <c r="G33" s="188"/>
      <c r="H33" s="64">
        <f>'East._Part-II_Fadtala'!M33</f>
        <v>10</v>
      </c>
      <c r="I33" s="37" t="s">
        <v>66</v>
      </c>
      <c r="J33" s="35">
        <v>231</v>
      </c>
      <c r="K33" s="42">
        <f>H33*J33</f>
        <v>2310</v>
      </c>
    </row>
    <row r="34" spans="1:11" s="16" customFormat="1" ht="15" customHeight="1">
      <c r="A34" s="52">
        <v>11</v>
      </c>
      <c r="B34" s="38">
        <v>10.3</v>
      </c>
      <c r="C34" s="38">
        <v>10.5</v>
      </c>
      <c r="D34" s="188" t="s">
        <v>71</v>
      </c>
      <c r="E34" s="188"/>
      <c r="F34" s="188"/>
      <c r="G34" s="188"/>
      <c r="H34" s="64"/>
      <c r="I34" s="34"/>
      <c r="J34" s="38"/>
      <c r="K34" s="42"/>
    </row>
    <row r="35" spans="1:11" s="16" customFormat="1" ht="54" customHeight="1">
      <c r="A35" s="52"/>
      <c r="B35" s="38"/>
      <c r="C35" s="55"/>
      <c r="D35" s="188" t="s">
        <v>72</v>
      </c>
      <c r="E35" s="188"/>
      <c r="F35" s="188"/>
      <c r="G35" s="188"/>
      <c r="H35" s="64">
        <f>'East._Part-II_Fadtala'!M37</f>
        <v>199.5</v>
      </c>
      <c r="I35" s="37" t="s">
        <v>47</v>
      </c>
      <c r="J35" s="35">
        <v>65</v>
      </c>
      <c r="K35" s="42">
        <f>H35*J35</f>
        <v>12967.5</v>
      </c>
    </row>
    <row r="36" spans="1:11" s="16" customFormat="1" ht="14.25">
      <c r="A36" s="52">
        <v>12</v>
      </c>
      <c r="B36" s="38">
        <v>10.1</v>
      </c>
      <c r="C36" s="55"/>
      <c r="D36" s="196" t="s">
        <v>82</v>
      </c>
      <c r="E36" s="196"/>
      <c r="F36" s="196"/>
      <c r="G36" s="196"/>
      <c r="H36" s="64"/>
      <c r="I36" s="37"/>
      <c r="J36" s="35"/>
      <c r="K36" s="42"/>
    </row>
    <row r="37" spans="1:11" s="16" customFormat="1" ht="42.75" customHeight="1">
      <c r="A37" s="52"/>
      <c r="B37" s="38"/>
      <c r="C37" s="55"/>
      <c r="D37" s="196" t="s">
        <v>83</v>
      </c>
      <c r="E37" s="196"/>
      <c r="F37" s="196"/>
      <c r="G37" s="196"/>
      <c r="H37" s="64"/>
      <c r="I37" s="37"/>
      <c r="J37" s="35"/>
      <c r="K37" s="42"/>
    </row>
    <row r="38" spans="1:11" s="16" customFormat="1" ht="41.25" customHeight="1">
      <c r="A38" s="52"/>
      <c r="B38" s="38"/>
      <c r="C38" s="55"/>
      <c r="D38" s="62" t="s">
        <v>84</v>
      </c>
      <c r="E38" s="196" t="s">
        <v>85</v>
      </c>
      <c r="F38" s="196"/>
      <c r="G38" s="196"/>
      <c r="H38" s="64">
        <f>'East._Part-II_Fadtala'!M40</f>
        <v>500</v>
      </c>
      <c r="I38" s="37" t="s">
        <v>86</v>
      </c>
      <c r="J38" s="35">
        <v>0.31</v>
      </c>
      <c r="K38" s="42">
        <f>H38*J38</f>
        <v>155</v>
      </c>
    </row>
    <row r="39" spans="1:11" s="16" customFormat="1" ht="38.25">
      <c r="A39" s="52"/>
      <c r="B39" s="38"/>
      <c r="C39" s="55"/>
      <c r="D39" s="86" t="s">
        <v>67</v>
      </c>
      <c r="E39" s="245" t="s">
        <v>94</v>
      </c>
      <c r="F39" s="196"/>
      <c r="G39" s="196"/>
      <c r="H39" s="64">
        <f>'East._Part-II_Fadtala'!M41</f>
        <v>300</v>
      </c>
      <c r="I39" s="37" t="s">
        <v>86</v>
      </c>
      <c r="J39" s="35">
        <v>0.19</v>
      </c>
      <c r="K39" s="42">
        <f>H39*J39</f>
        <v>57</v>
      </c>
    </row>
    <row r="40" spans="1:11" s="16" customFormat="1" ht="15">
      <c r="A40" s="7"/>
      <c r="B40" s="7"/>
      <c r="C40" s="7"/>
      <c r="D40" s="7"/>
      <c r="E40" s="7"/>
      <c r="F40" s="7"/>
      <c r="G40" s="7" t="s">
        <v>11</v>
      </c>
      <c r="H40" s="7"/>
      <c r="I40" s="7"/>
      <c r="J40" s="7"/>
      <c r="K40" s="41">
        <f>SUM(K9:K39)</f>
        <v>524532.5</v>
      </c>
    </row>
    <row r="41" spans="1:11" s="16" customFormat="1" ht="15">
      <c r="A41" s="7"/>
      <c r="B41" s="15"/>
      <c r="C41" s="7"/>
      <c r="D41" s="7"/>
      <c r="E41" s="7"/>
      <c r="F41" s="7"/>
      <c r="G41" s="7" t="s">
        <v>87</v>
      </c>
      <c r="H41" s="15"/>
      <c r="I41" s="6"/>
      <c r="J41" s="15"/>
      <c r="K41" s="63">
        <f>K40/100000</f>
        <v>5.245325</v>
      </c>
    </row>
    <row r="42" spans="2:11" s="16" customFormat="1" ht="15">
      <c r="B42" s="17"/>
      <c r="H42" s="17"/>
      <c r="I42" s="18"/>
      <c r="J42" s="17"/>
      <c r="K42" s="18"/>
    </row>
    <row r="44" spans="1:11" s="16" customFormat="1" ht="15">
      <c r="A44" s="20"/>
      <c r="K44" s="21"/>
    </row>
    <row r="45" spans="1:11" s="8" customFormat="1" ht="15" customHeight="1">
      <c r="A45" s="199"/>
      <c r="B45" s="199"/>
      <c r="C45" s="199"/>
      <c r="D45" s="199"/>
      <c r="E45" s="199"/>
      <c r="F45" s="199"/>
      <c r="H45" s="197" t="s">
        <v>21</v>
      </c>
      <c r="I45" s="197"/>
      <c r="J45" s="197"/>
      <c r="K45" s="197"/>
    </row>
    <row r="46" spans="1:11" s="8" customFormat="1" ht="14.25">
      <c r="A46" s="190"/>
      <c r="B46" s="190"/>
      <c r="C46" s="190"/>
      <c r="D46" s="190"/>
      <c r="E46" s="190"/>
      <c r="F46" s="190"/>
      <c r="H46" s="198" t="s">
        <v>19</v>
      </c>
      <c r="I46" s="198"/>
      <c r="J46" s="198"/>
      <c r="K46" s="198"/>
    </row>
    <row r="47" spans="1:11" s="8" customFormat="1" ht="14.25" customHeight="1">
      <c r="A47" s="190"/>
      <c r="B47" s="190"/>
      <c r="C47" s="190"/>
      <c r="D47" s="190"/>
      <c r="E47" s="190"/>
      <c r="F47" s="190"/>
      <c r="H47" s="198" t="s">
        <v>12</v>
      </c>
      <c r="I47" s="198"/>
      <c r="J47" s="198"/>
      <c r="K47" s="198"/>
    </row>
  </sheetData>
  <sheetProtection/>
  <mergeCells count="46">
    <mergeCell ref="A46:F46"/>
    <mergeCell ref="D34:G34"/>
    <mergeCell ref="D35:G35"/>
    <mergeCell ref="A47:F47"/>
    <mergeCell ref="H47:K47"/>
    <mergeCell ref="A45:F45"/>
    <mergeCell ref="H46:K46"/>
    <mergeCell ref="E39:G39"/>
    <mergeCell ref="D36:G36"/>
    <mergeCell ref="D37:G37"/>
    <mergeCell ref="H45:K45"/>
    <mergeCell ref="D29:G29"/>
    <mergeCell ref="D30:G30"/>
    <mergeCell ref="E31:G31"/>
    <mergeCell ref="E32:G32"/>
    <mergeCell ref="E33:G33"/>
    <mergeCell ref="E38:G38"/>
    <mergeCell ref="D23:G23"/>
    <mergeCell ref="D24:G24"/>
    <mergeCell ref="D28:G28"/>
    <mergeCell ref="D25:G25"/>
    <mergeCell ref="E26:G26"/>
    <mergeCell ref="D27:G27"/>
    <mergeCell ref="D16:G16"/>
    <mergeCell ref="D17:G17"/>
    <mergeCell ref="D18:G18"/>
    <mergeCell ref="D20:G20"/>
    <mergeCell ref="D21:G21"/>
    <mergeCell ref="F22:G22"/>
    <mergeCell ref="E19:G19"/>
    <mergeCell ref="C7:G7"/>
    <mergeCell ref="C8:G8"/>
    <mergeCell ref="E9:G9"/>
    <mergeCell ref="D10:G10"/>
    <mergeCell ref="D11:G11"/>
    <mergeCell ref="D12:G12"/>
    <mergeCell ref="E13:G13"/>
    <mergeCell ref="D14:G14"/>
    <mergeCell ref="D15:G15"/>
    <mergeCell ref="A1:K1"/>
    <mergeCell ref="H3:I3"/>
    <mergeCell ref="J3:K3"/>
    <mergeCell ref="H4:I4"/>
    <mergeCell ref="J4:K4"/>
    <mergeCell ref="C6:G6"/>
    <mergeCell ref="A2:M2"/>
  </mergeCells>
  <printOptions horizontalCentered="1"/>
  <pageMargins left="0.25" right="0" top="0.5" bottom="0.5" header="0.25" footer="0.25"/>
  <pageSetup horizontalDpi="600" verticalDpi="600" orientation="portrait" paperSize="9" scale="95" r:id="rId1"/>
  <headerFooter>
    <oddFooter>&amp;L&amp;Z&amp;F&amp;CPage &amp;P of &amp;N&amp;R&amp;D        N           &amp;A</oddFooter>
  </headerFooter>
  <rowBreaks count="1" manualBreakCount="1">
    <brk id="19" max="10" man="1"/>
  </rowBreaks>
</worksheet>
</file>

<file path=xl/worksheets/sheet13.xml><?xml version="1.0" encoding="utf-8"?>
<worksheet xmlns="http://schemas.openxmlformats.org/spreadsheetml/2006/main" xmlns:r="http://schemas.openxmlformats.org/officeDocument/2006/relationships">
  <dimension ref="A1:L20"/>
  <sheetViews>
    <sheetView tabSelected="1" zoomScale="115" zoomScaleNormal="115" zoomScalePageLayoutView="0" workbookViewId="0" topLeftCell="A1">
      <selection activeCell="B8" sqref="B8:F8"/>
    </sheetView>
  </sheetViews>
  <sheetFormatPr defaultColWidth="9.140625" defaultRowHeight="12.75"/>
  <cols>
    <col min="1" max="1" width="5.7109375" style="0" customWidth="1"/>
    <col min="2" max="2" width="8.28125" style="0" customWidth="1"/>
    <col min="4" max="4" width="7.7109375" style="0" customWidth="1"/>
    <col min="5" max="5" width="6.00390625" style="0" customWidth="1"/>
    <col min="6" max="6" width="6.140625" style="0" customWidth="1"/>
    <col min="7" max="7" width="7.28125" style="0" customWidth="1"/>
    <col min="10" max="10" width="11.28125" style="0" customWidth="1"/>
    <col min="12" max="12" width="9.00390625" style="0" customWidth="1"/>
  </cols>
  <sheetData>
    <row r="1" spans="1:11" ht="33.75" customHeight="1">
      <c r="A1" s="197" t="s">
        <v>173</v>
      </c>
      <c r="B1" s="197"/>
      <c r="C1" s="197"/>
      <c r="D1" s="197"/>
      <c r="E1" s="197"/>
      <c r="F1" s="197"/>
      <c r="G1" s="197"/>
      <c r="H1" s="197"/>
      <c r="I1" s="197"/>
      <c r="J1" s="21"/>
      <c r="K1" s="21"/>
    </row>
    <row r="2" spans="1:11" ht="32.25" customHeight="1">
      <c r="A2" s="197" t="s">
        <v>174</v>
      </c>
      <c r="B2" s="197"/>
      <c r="C2" s="197"/>
      <c r="D2" s="197"/>
      <c r="E2" s="197"/>
      <c r="F2" s="197"/>
      <c r="G2" s="197"/>
      <c r="H2" s="197"/>
      <c r="I2" s="197"/>
      <c r="J2" s="21"/>
      <c r="K2" s="21"/>
    </row>
    <row r="3" spans="1:11" ht="12.75">
      <c r="A3" s="124" t="s">
        <v>167</v>
      </c>
      <c r="B3" s="124"/>
      <c r="C3" s="124"/>
      <c r="D3" s="124"/>
      <c r="E3" s="124"/>
      <c r="F3" s="124"/>
      <c r="G3" s="124" t="s">
        <v>168</v>
      </c>
      <c r="H3" s="124"/>
      <c r="I3" s="124"/>
      <c r="J3" s="124"/>
      <c r="K3" s="124"/>
    </row>
    <row r="4" spans="1:12" s="165" customFormat="1" ht="45" customHeight="1">
      <c r="A4" s="169" t="s">
        <v>176</v>
      </c>
      <c r="B4" s="262" t="s">
        <v>175</v>
      </c>
      <c r="C4" s="262"/>
      <c r="D4" s="262"/>
      <c r="E4" s="262"/>
      <c r="F4" s="262"/>
      <c r="G4" s="164" t="s">
        <v>179</v>
      </c>
      <c r="H4" s="168" t="s">
        <v>180</v>
      </c>
      <c r="I4" s="168" t="s">
        <v>181</v>
      </c>
      <c r="J4" s="168" t="s">
        <v>187</v>
      </c>
      <c r="K4" s="169" t="s">
        <v>185</v>
      </c>
      <c r="L4" s="170" t="s">
        <v>182</v>
      </c>
    </row>
    <row r="5" spans="1:12" s="176" customFormat="1" ht="11.25">
      <c r="A5" s="172">
        <v>1</v>
      </c>
      <c r="B5" s="263">
        <v>2</v>
      </c>
      <c r="C5" s="264"/>
      <c r="D5" s="264"/>
      <c r="E5" s="264"/>
      <c r="F5" s="265"/>
      <c r="G5" s="173">
        <v>3</v>
      </c>
      <c r="H5" s="174">
        <v>4</v>
      </c>
      <c r="I5" s="174">
        <v>5</v>
      </c>
      <c r="J5" s="174">
        <v>6</v>
      </c>
      <c r="K5" s="174">
        <v>7</v>
      </c>
      <c r="L5" s="175">
        <v>8</v>
      </c>
    </row>
    <row r="6" spans="1:12" s="165" customFormat="1" ht="15">
      <c r="A6" s="169"/>
      <c r="B6" s="257"/>
      <c r="C6" s="257"/>
      <c r="D6" s="257"/>
      <c r="E6" s="257"/>
      <c r="F6" s="257"/>
      <c r="G6" s="164"/>
      <c r="H6" s="168"/>
      <c r="I6" s="168"/>
      <c r="J6" s="168"/>
      <c r="K6" s="166"/>
      <c r="L6" s="181" t="s">
        <v>183</v>
      </c>
    </row>
    <row r="7" spans="1:12" s="165" customFormat="1" ht="15">
      <c r="A7" s="169"/>
      <c r="B7" s="257"/>
      <c r="C7" s="257"/>
      <c r="D7" s="257"/>
      <c r="E7" s="257"/>
      <c r="F7" s="257"/>
      <c r="G7" s="164"/>
      <c r="H7" s="168"/>
      <c r="I7" s="168"/>
      <c r="J7" s="168"/>
      <c r="K7" s="166"/>
      <c r="L7" s="181" t="s">
        <v>183</v>
      </c>
    </row>
    <row r="8" spans="1:12" s="165" customFormat="1" ht="15">
      <c r="A8" s="169"/>
      <c r="B8" s="257"/>
      <c r="C8" s="257"/>
      <c r="D8" s="257"/>
      <c r="E8" s="257"/>
      <c r="F8" s="257"/>
      <c r="G8" s="164"/>
      <c r="H8" s="168"/>
      <c r="I8" s="168"/>
      <c r="J8" s="168"/>
      <c r="K8" s="166"/>
      <c r="L8" s="181" t="s">
        <v>183</v>
      </c>
    </row>
    <row r="9" spans="1:12" s="165" customFormat="1" ht="15">
      <c r="A9" s="169"/>
      <c r="B9" s="257"/>
      <c r="C9" s="257"/>
      <c r="D9" s="257"/>
      <c r="E9" s="257"/>
      <c r="F9" s="257"/>
      <c r="G9" s="164"/>
      <c r="H9" s="168"/>
      <c r="I9" s="168"/>
      <c r="J9" s="168"/>
      <c r="K9" s="166"/>
      <c r="L9" s="181" t="s">
        <v>183</v>
      </c>
    </row>
    <row r="10" spans="1:12" s="165" customFormat="1" ht="15">
      <c r="A10" s="169"/>
      <c r="B10" s="258" t="s">
        <v>10</v>
      </c>
      <c r="C10" s="259"/>
      <c r="D10" s="259"/>
      <c r="E10" s="259"/>
      <c r="F10" s="260"/>
      <c r="G10" s="164"/>
      <c r="H10" s="168"/>
      <c r="I10" s="168"/>
      <c r="J10" s="168"/>
      <c r="K10" s="166"/>
      <c r="L10" s="167"/>
    </row>
    <row r="11" spans="1:11" ht="12.75">
      <c r="A11" s="116"/>
      <c r="B11" s="121"/>
      <c r="C11" s="122"/>
      <c r="D11" s="122"/>
      <c r="E11" s="122"/>
      <c r="F11" s="116"/>
      <c r="G11" s="116"/>
      <c r="H11" s="123"/>
      <c r="I11" s="116"/>
      <c r="J11" s="116"/>
      <c r="K11" s="116"/>
    </row>
    <row r="12" ht="20.25" customHeight="1"/>
    <row r="13" spans="1:11" ht="12.75">
      <c r="A13" s="116"/>
      <c r="B13" s="121"/>
      <c r="C13" s="122"/>
      <c r="D13" s="122"/>
      <c r="E13" s="122"/>
      <c r="F13" s="206" t="s">
        <v>169</v>
      </c>
      <c r="G13" s="206"/>
      <c r="H13" s="123"/>
      <c r="I13" s="116"/>
      <c r="J13" s="116"/>
      <c r="K13" s="116"/>
    </row>
    <row r="14" spans="1:12" ht="12.75" customHeight="1">
      <c r="A14" s="256" t="s">
        <v>186</v>
      </c>
      <c r="B14" s="256"/>
      <c r="C14" s="256"/>
      <c r="D14" s="256"/>
      <c r="E14" s="256"/>
      <c r="F14" s="256"/>
      <c r="G14" s="261" t="s">
        <v>177</v>
      </c>
      <c r="H14" s="261"/>
      <c r="I14" s="261"/>
      <c r="J14" s="261"/>
      <c r="K14" s="261"/>
      <c r="L14" s="261"/>
    </row>
    <row r="18" spans="9:11" s="182" customFormat="1" ht="20.25" customHeight="1">
      <c r="I18" s="255" t="s">
        <v>171</v>
      </c>
      <c r="J18" s="255"/>
      <c r="K18" s="255"/>
    </row>
    <row r="19" spans="9:11" s="182" customFormat="1" ht="20.25" customHeight="1">
      <c r="I19" s="255" t="s">
        <v>169</v>
      </c>
      <c r="J19" s="255"/>
      <c r="K19" s="255"/>
    </row>
    <row r="20" spans="9:11" s="182" customFormat="1" ht="20.25" customHeight="1">
      <c r="I20" s="255" t="s">
        <v>170</v>
      </c>
      <c r="J20" s="255"/>
      <c r="K20" s="255"/>
    </row>
  </sheetData>
  <sheetProtection/>
  <mergeCells count="15">
    <mergeCell ref="A1:I1"/>
    <mergeCell ref="A2:I2"/>
    <mergeCell ref="G14:L14"/>
    <mergeCell ref="B4:F4"/>
    <mergeCell ref="B6:F6"/>
    <mergeCell ref="B7:F7"/>
    <mergeCell ref="B8:F8"/>
    <mergeCell ref="B5:F5"/>
    <mergeCell ref="I18:K18"/>
    <mergeCell ref="I19:K19"/>
    <mergeCell ref="I20:K20"/>
    <mergeCell ref="A14:F14"/>
    <mergeCell ref="B9:F9"/>
    <mergeCell ref="B10:F10"/>
    <mergeCell ref="F13:G13"/>
  </mergeCells>
  <printOptions/>
  <pageMargins left="0.45" right="0.21" top="0.7480314960629921" bottom="0.7480314960629921" header="0.31496062992125984" footer="0.31496062992125984"/>
  <pageSetup orientation="portrait" paperSize="9" r:id="rId1"/>
</worksheet>
</file>

<file path=xl/worksheets/sheet2.xml><?xml version="1.0" encoding="utf-8"?>
<worksheet xmlns="http://schemas.openxmlformats.org/spreadsheetml/2006/main" xmlns:r="http://schemas.openxmlformats.org/officeDocument/2006/relationships">
  <sheetPr>
    <tabColor rgb="FF00FF00"/>
  </sheetPr>
  <dimension ref="A1:M47"/>
  <sheetViews>
    <sheetView view="pageBreakPreview" zoomScaleSheetLayoutView="100" zoomScalePageLayoutView="0" workbookViewId="0" topLeftCell="A9">
      <selection activeCell="D12" sqref="D12:G12"/>
    </sheetView>
  </sheetViews>
  <sheetFormatPr defaultColWidth="9.140625" defaultRowHeight="12.75"/>
  <cols>
    <col min="1" max="1" width="4.421875" style="9" customWidth="1"/>
    <col min="2" max="2" width="9.00390625" style="13" customWidth="1"/>
    <col min="3" max="3" width="6.8515625" style="9" hidden="1" customWidth="1"/>
    <col min="4" max="4" width="3.140625" style="9" customWidth="1"/>
    <col min="5" max="6" width="4.8515625" style="9" customWidth="1"/>
    <col min="7" max="7" width="40.7109375" style="9" customWidth="1"/>
    <col min="8" max="8" width="9.57421875" style="13" bestFit="1" customWidth="1"/>
    <col min="9" max="9" width="9.00390625" style="19" bestFit="1" customWidth="1"/>
    <col min="10" max="10" width="8.140625" style="13" bestFit="1" customWidth="1"/>
    <col min="11" max="11" width="9.57421875" style="19" bestFit="1" customWidth="1"/>
    <col min="12" max="12" width="2.421875" style="9" customWidth="1"/>
    <col min="13" max="13" width="9.140625" style="9" hidden="1" customWidth="1"/>
    <col min="14" max="16384" width="9.140625" style="9" customWidth="1"/>
  </cols>
  <sheetData>
    <row r="1" spans="1:12" ht="20.25" customHeight="1">
      <c r="A1" s="183" t="s">
        <v>33</v>
      </c>
      <c r="B1" s="183"/>
      <c r="C1" s="183"/>
      <c r="D1" s="183"/>
      <c r="E1" s="183"/>
      <c r="F1" s="183"/>
      <c r="G1" s="183"/>
      <c r="H1" s="183"/>
      <c r="I1" s="183"/>
      <c r="J1" s="183"/>
      <c r="K1" s="183"/>
      <c r="L1" s="59"/>
    </row>
    <row r="2" spans="1:12" ht="20.25" customHeight="1">
      <c r="A2" s="183" t="s">
        <v>80</v>
      </c>
      <c r="B2" s="183"/>
      <c r="C2" s="183"/>
      <c r="D2" s="183"/>
      <c r="E2" s="183"/>
      <c r="F2" s="183"/>
      <c r="G2" s="183"/>
      <c r="H2" s="183"/>
      <c r="I2" s="183"/>
      <c r="J2" s="183"/>
      <c r="K2" s="183"/>
      <c r="L2" s="59"/>
    </row>
    <row r="3" spans="2:13" ht="20.25">
      <c r="B3" s="11"/>
      <c r="C3" s="10"/>
      <c r="D3" s="10"/>
      <c r="E3" s="10"/>
      <c r="F3" s="10"/>
      <c r="H3" s="185" t="s">
        <v>74</v>
      </c>
      <c r="I3" s="185"/>
      <c r="J3" s="185" t="s">
        <v>75</v>
      </c>
      <c r="K3" s="185"/>
      <c r="L3" s="12"/>
      <c r="M3" s="12"/>
    </row>
    <row r="4" spans="1:11" s="13" customFormat="1" ht="15">
      <c r="A4" s="24" t="s">
        <v>32</v>
      </c>
      <c r="B4" s="25"/>
      <c r="C4" s="24"/>
      <c r="E4" s="24" t="s">
        <v>95</v>
      </c>
      <c r="H4" s="185" t="s">
        <v>30</v>
      </c>
      <c r="I4" s="185"/>
      <c r="J4" s="185" t="s">
        <v>96</v>
      </c>
      <c r="K4" s="185"/>
    </row>
    <row r="5" spans="1:13" s="13" customFormat="1" ht="15">
      <c r="A5" s="24" t="s">
        <v>88</v>
      </c>
      <c r="C5" s="24"/>
      <c r="E5" s="24" t="s">
        <v>73</v>
      </c>
      <c r="K5" s="14"/>
      <c r="L5" s="21"/>
      <c r="M5" s="26"/>
    </row>
    <row r="6" spans="1:11" s="3" customFormat="1" ht="42.75" customHeight="1">
      <c r="A6" s="1" t="s">
        <v>18</v>
      </c>
      <c r="B6" s="1" t="s">
        <v>17</v>
      </c>
      <c r="C6" s="204" t="s">
        <v>16</v>
      </c>
      <c r="D6" s="204"/>
      <c r="E6" s="204"/>
      <c r="F6" s="204"/>
      <c r="G6" s="204"/>
      <c r="H6" s="1" t="s">
        <v>15</v>
      </c>
      <c r="I6" s="2" t="s">
        <v>0</v>
      </c>
      <c r="J6" s="1" t="s">
        <v>1</v>
      </c>
      <c r="K6" s="1" t="s">
        <v>2</v>
      </c>
    </row>
    <row r="7" spans="1:11" s="16" customFormat="1" ht="14.25">
      <c r="A7" s="52">
        <v>1</v>
      </c>
      <c r="B7" s="52" t="s">
        <v>35</v>
      </c>
      <c r="C7" s="187" t="s">
        <v>36</v>
      </c>
      <c r="D7" s="187"/>
      <c r="E7" s="187"/>
      <c r="F7" s="187"/>
      <c r="G7" s="187"/>
      <c r="H7" s="31"/>
      <c r="I7" s="34"/>
      <c r="J7" s="32"/>
      <c r="K7" s="33"/>
    </row>
    <row r="8" spans="1:11" s="16" customFormat="1" ht="106.5" customHeight="1">
      <c r="A8" s="52"/>
      <c r="B8" s="54"/>
      <c r="C8" s="187" t="s">
        <v>37</v>
      </c>
      <c r="D8" s="187"/>
      <c r="E8" s="187"/>
      <c r="F8" s="187"/>
      <c r="G8" s="187"/>
      <c r="H8" s="27"/>
      <c r="I8" s="34"/>
      <c r="J8" s="32"/>
      <c r="K8" s="33"/>
    </row>
    <row r="9" spans="1:11" s="16" customFormat="1" ht="25.5" customHeight="1">
      <c r="A9" s="52"/>
      <c r="B9" s="54"/>
      <c r="C9" s="53"/>
      <c r="D9" s="53" t="s">
        <v>38</v>
      </c>
      <c r="E9" s="187" t="s">
        <v>39</v>
      </c>
      <c r="F9" s="187"/>
      <c r="G9" s="187"/>
      <c r="H9" s="64">
        <f>'East._Part-II_Guda'!M9</f>
        <v>1.1935</v>
      </c>
      <c r="I9" s="37" t="s">
        <v>40</v>
      </c>
      <c r="J9" s="35">
        <v>21914</v>
      </c>
      <c r="K9" s="42">
        <f>H9*J9</f>
        <v>26154.359</v>
      </c>
    </row>
    <row r="10" spans="1:11" s="16" customFormat="1" ht="25.5" customHeight="1">
      <c r="A10" s="52">
        <v>2</v>
      </c>
      <c r="B10" s="38">
        <v>3.4</v>
      </c>
      <c r="C10" s="38" t="s">
        <v>77</v>
      </c>
      <c r="D10" s="187" t="s">
        <v>81</v>
      </c>
      <c r="E10" s="187"/>
      <c r="F10" s="187"/>
      <c r="G10" s="187"/>
      <c r="H10" s="64"/>
      <c r="I10" s="37"/>
      <c r="J10" s="35"/>
      <c r="K10" s="42"/>
    </row>
    <row r="11" spans="1:11" s="16" customFormat="1" ht="129" customHeight="1">
      <c r="A11" s="52"/>
      <c r="B11" s="38"/>
      <c r="C11" s="55"/>
      <c r="D11" s="187" t="s">
        <v>79</v>
      </c>
      <c r="E11" s="187"/>
      <c r="F11" s="187"/>
      <c r="G11" s="187"/>
      <c r="H11" s="64">
        <f>'East._Part-II_Guda'!M11</f>
        <v>1670.6250000000002</v>
      </c>
      <c r="I11" s="37" t="s">
        <v>24</v>
      </c>
      <c r="J11" s="35">
        <v>38</v>
      </c>
      <c r="K11" s="42">
        <f>H11*J11</f>
        <v>63483.75000000001</v>
      </c>
    </row>
    <row r="12" spans="1:11" s="16" customFormat="1" ht="27" customHeight="1">
      <c r="A12" s="52">
        <v>3</v>
      </c>
      <c r="B12" s="38">
        <v>3.2</v>
      </c>
      <c r="C12" s="55"/>
      <c r="D12" s="201" t="s">
        <v>90</v>
      </c>
      <c r="E12" s="202"/>
      <c r="F12" s="202"/>
      <c r="G12" s="203"/>
      <c r="H12" s="64"/>
      <c r="I12" s="37"/>
      <c r="J12" s="35"/>
      <c r="K12" s="42"/>
    </row>
    <row r="13" spans="1:11" s="16" customFormat="1" ht="103.5" customHeight="1">
      <c r="A13" s="52"/>
      <c r="B13" s="38"/>
      <c r="C13" s="55"/>
      <c r="D13" s="60" t="s">
        <v>20</v>
      </c>
      <c r="E13" s="186" t="s">
        <v>91</v>
      </c>
      <c r="F13" s="186"/>
      <c r="G13" s="186"/>
      <c r="H13" s="64">
        <f>'East._Part-II_Guda'!M13</f>
        <v>1670.6250000000002</v>
      </c>
      <c r="I13" s="37" t="s">
        <v>24</v>
      </c>
      <c r="J13" s="35">
        <v>52</v>
      </c>
      <c r="K13" s="42">
        <f>H13*J13</f>
        <v>86872.50000000001</v>
      </c>
    </row>
    <row r="14" spans="1:11" s="16" customFormat="1" ht="25.5" customHeight="1">
      <c r="A14" s="52">
        <v>4</v>
      </c>
      <c r="B14" s="52">
        <v>4.8</v>
      </c>
      <c r="C14" s="56" t="s">
        <v>41</v>
      </c>
      <c r="D14" s="188" t="s">
        <v>42</v>
      </c>
      <c r="E14" s="188"/>
      <c r="F14" s="188"/>
      <c r="G14" s="188"/>
      <c r="H14" s="64"/>
      <c r="I14" s="34"/>
      <c r="J14" s="35"/>
      <c r="K14" s="42"/>
    </row>
    <row r="15" spans="1:11" s="16" customFormat="1" ht="54" customHeight="1">
      <c r="A15" s="52"/>
      <c r="B15" s="52"/>
      <c r="C15" s="57"/>
      <c r="D15" s="188" t="s">
        <v>43</v>
      </c>
      <c r="E15" s="188"/>
      <c r="F15" s="188"/>
      <c r="G15" s="188"/>
      <c r="H15" s="64">
        <f>'East._Part-II_Guda'!M15</f>
        <v>168.75</v>
      </c>
      <c r="I15" s="40" t="s">
        <v>24</v>
      </c>
      <c r="J15" s="35">
        <v>232</v>
      </c>
      <c r="K15" s="42">
        <f>H15*J15</f>
        <v>39150</v>
      </c>
    </row>
    <row r="16" spans="1:11" s="16" customFormat="1" ht="14.25">
      <c r="A16" s="52">
        <v>5</v>
      </c>
      <c r="B16" s="52" t="s">
        <v>44</v>
      </c>
      <c r="C16" s="43" t="s">
        <v>44</v>
      </c>
      <c r="D16" s="188" t="s">
        <v>45</v>
      </c>
      <c r="E16" s="188"/>
      <c r="F16" s="188"/>
      <c r="G16" s="188"/>
      <c r="H16" s="64"/>
      <c r="I16" s="34"/>
      <c r="J16" s="35"/>
      <c r="K16" s="42"/>
    </row>
    <row r="17" spans="1:11" s="16" customFormat="1" ht="69" customHeight="1">
      <c r="A17" s="52"/>
      <c r="B17" s="52"/>
      <c r="C17" s="57"/>
      <c r="D17" s="188" t="s">
        <v>46</v>
      </c>
      <c r="E17" s="188"/>
      <c r="F17" s="188"/>
      <c r="G17" s="188"/>
      <c r="H17" s="64">
        <f>'East._Part-II_Guda'!M17</f>
        <v>330</v>
      </c>
      <c r="I17" s="37" t="s">
        <v>47</v>
      </c>
      <c r="J17" s="35">
        <v>26</v>
      </c>
      <c r="K17" s="42">
        <f>H17*J17</f>
        <v>8580</v>
      </c>
    </row>
    <row r="18" spans="1:11" s="16" customFormat="1" ht="14.25">
      <c r="A18" s="52">
        <v>6</v>
      </c>
      <c r="B18" s="52" t="s">
        <v>48</v>
      </c>
      <c r="C18" s="43" t="s">
        <v>48</v>
      </c>
      <c r="D18" s="188" t="s">
        <v>6</v>
      </c>
      <c r="E18" s="188"/>
      <c r="F18" s="188"/>
      <c r="G18" s="188"/>
      <c r="H18" s="64"/>
      <c r="I18" s="34"/>
      <c r="J18" s="35"/>
      <c r="K18" s="42"/>
    </row>
    <row r="19" spans="1:11" s="16" customFormat="1" ht="67.5" customHeight="1">
      <c r="A19" s="52"/>
      <c r="B19" s="52" t="s">
        <v>49</v>
      </c>
      <c r="C19" s="57"/>
      <c r="D19" s="43" t="s">
        <v>50</v>
      </c>
      <c r="E19" s="188" t="s">
        <v>51</v>
      </c>
      <c r="F19" s="188"/>
      <c r="G19" s="188"/>
      <c r="H19" s="64">
        <f>'East._Part-II_Guda'!M19</f>
        <v>2622</v>
      </c>
      <c r="I19" s="37" t="s">
        <v>47</v>
      </c>
      <c r="J19" s="35">
        <v>9</v>
      </c>
      <c r="K19" s="42">
        <f>H19*J19</f>
        <v>23598</v>
      </c>
    </row>
    <row r="20" spans="1:11" s="16" customFormat="1" ht="27" customHeight="1">
      <c r="A20" s="52">
        <v>7</v>
      </c>
      <c r="B20" s="54" t="s">
        <v>52</v>
      </c>
      <c r="C20" s="57" t="s">
        <v>52</v>
      </c>
      <c r="D20" s="188" t="s">
        <v>7</v>
      </c>
      <c r="E20" s="188"/>
      <c r="F20" s="188"/>
      <c r="G20" s="188"/>
      <c r="H20" s="64"/>
      <c r="I20" s="34"/>
      <c r="J20" s="35"/>
      <c r="K20" s="42"/>
    </row>
    <row r="21" spans="1:11" s="16" customFormat="1" ht="133.5" customHeight="1">
      <c r="A21" s="52"/>
      <c r="B21" s="52"/>
      <c r="C21" s="57"/>
      <c r="D21" s="188" t="s">
        <v>53</v>
      </c>
      <c r="E21" s="188"/>
      <c r="F21" s="188"/>
      <c r="G21" s="188"/>
      <c r="H21" s="64"/>
      <c r="I21" s="34"/>
      <c r="J21" s="35"/>
      <c r="K21" s="42"/>
    </row>
    <row r="22" spans="1:11" s="16" customFormat="1" ht="14.25">
      <c r="A22" s="52"/>
      <c r="B22" s="52"/>
      <c r="C22" s="57"/>
      <c r="D22" s="43"/>
      <c r="E22" s="43" t="s">
        <v>54</v>
      </c>
      <c r="F22" s="188" t="s">
        <v>55</v>
      </c>
      <c r="G22" s="188"/>
      <c r="H22" s="64">
        <f>'East._Part-II_Guda'!M22</f>
        <v>330</v>
      </c>
      <c r="I22" s="37" t="s">
        <v>47</v>
      </c>
      <c r="J22" s="35">
        <v>91</v>
      </c>
      <c r="K22" s="42">
        <f>H22*J22</f>
        <v>30030</v>
      </c>
    </row>
    <row r="23" spans="1:11" s="16" customFormat="1" ht="14.25">
      <c r="A23" s="52">
        <v>8</v>
      </c>
      <c r="B23" s="54" t="s">
        <v>56</v>
      </c>
      <c r="C23" s="57" t="s">
        <v>56</v>
      </c>
      <c r="D23" s="188" t="s">
        <v>8</v>
      </c>
      <c r="E23" s="188"/>
      <c r="F23" s="188"/>
      <c r="G23" s="188"/>
      <c r="H23" s="64"/>
      <c r="I23" s="34"/>
      <c r="J23" s="35"/>
      <c r="K23" s="42"/>
    </row>
    <row r="24" spans="1:11" s="16" customFormat="1" ht="51.75" customHeight="1">
      <c r="A24" s="52"/>
      <c r="B24" s="52"/>
      <c r="C24" s="57"/>
      <c r="D24" s="188" t="s">
        <v>57</v>
      </c>
      <c r="E24" s="188"/>
      <c r="F24" s="188"/>
      <c r="G24" s="188"/>
      <c r="H24" s="64"/>
      <c r="I24" s="34"/>
      <c r="J24" s="35"/>
      <c r="K24" s="42"/>
    </row>
    <row r="25" spans="1:11" s="16" customFormat="1" ht="15" customHeight="1">
      <c r="A25" s="52"/>
      <c r="B25" s="52"/>
      <c r="C25" s="57"/>
      <c r="D25" s="188" t="s">
        <v>58</v>
      </c>
      <c r="E25" s="188"/>
      <c r="F25" s="188"/>
      <c r="G25" s="188"/>
      <c r="H25" s="64"/>
      <c r="I25" s="34"/>
      <c r="J25" s="35"/>
      <c r="K25" s="42"/>
    </row>
    <row r="26" spans="1:11" s="16" customFormat="1" ht="14.25">
      <c r="A26" s="52"/>
      <c r="B26" s="52"/>
      <c r="C26" s="57"/>
      <c r="D26" s="43" t="s">
        <v>54</v>
      </c>
      <c r="E26" s="188" t="s">
        <v>55</v>
      </c>
      <c r="F26" s="188"/>
      <c r="G26" s="188"/>
      <c r="H26" s="64">
        <f>'East._Part-II_Guda'!M26</f>
        <v>2622</v>
      </c>
      <c r="I26" s="37" t="s">
        <v>47</v>
      </c>
      <c r="J26" s="35">
        <v>35</v>
      </c>
      <c r="K26" s="42">
        <f>H26*J26</f>
        <v>91770</v>
      </c>
    </row>
    <row r="27" spans="1:11" s="16" customFormat="1" ht="14.25">
      <c r="A27" s="52">
        <v>9</v>
      </c>
      <c r="B27" s="52">
        <v>10.4</v>
      </c>
      <c r="C27" s="43">
        <v>10.6</v>
      </c>
      <c r="D27" s="188" t="s">
        <v>59</v>
      </c>
      <c r="E27" s="188"/>
      <c r="F27" s="188"/>
      <c r="G27" s="188"/>
      <c r="H27" s="64"/>
      <c r="I27" s="34"/>
      <c r="J27" s="35"/>
      <c r="K27" s="42"/>
    </row>
    <row r="28" spans="1:11" s="16" customFormat="1" ht="55.5" customHeight="1">
      <c r="A28" s="52"/>
      <c r="B28" s="52"/>
      <c r="C28" s="57"/>
      <c r="D28" s="188" t="s">
        <v>60</v>
      </c>
      <c r="E28" s="188"/>
      <c r="F28" s="188"/>
      <c r="G28" s="188"/>
      <c r="H28" s="64">
        <f>'East._Part-II_Guda'!M28</f>
        <v>5.4</v>
      </c>
      <c r="I28" s="37" t="s">
        <v>47</v>
      </c>
      <c r="J28" s="35">
        <v>55</v>
      </c>
      <c r="K28" s="42">
        <f>H28*J28</f>
        <v>297</v>
      </c>
    </row>
    <row r="29" spans="1:11" s="16" customFormat="1" ht="14.25">
      <c r="A29" s="52">
        <v>10</v>
      </c>
      <c r="B29" s="52">
        <v>10.6</v>
      </c>
      <c r="C29" s="58" t="s">
        <v>61</v>
      </c>
      <c r="D29" s="188" t="s">
        <v>62</v>
      </c>
      <c r="E29" s="188"/>
      <c r="F29" s="188"/>
      <c r="G29" s="188"/>
      <c r="H29" s="64"/>
      <c r="I29" s="34"/>
      <c r="J29" s="35"/>
      <c r="K29" s="42"/>
    </row>
    <row r="30" spans="1:11" s="16" customFormat="1" ht="53.25" customHeight="1">
      <c r="A30" s="52"/>
      <c r="B30" s="52"/>
      <c r="C30" s="57"/>
      <c r="D30" s="188" t="s">
        <v>63</v>
      </c>
      <c r="E30" s="188"/>
      <c r="F30" s="188"/>
      <c r="G30" s="188"/>
      <c r="H30" s="64"/>
      <c r="I30" s="34"/>
      <c r="J30" s="35"/>
      <c r="K30" s="42"/>
    </row>
    <row r="31" spans="1:11" s="16" customFormat="1" ht="25.5">
      <c r="A31" s="52"/>
      <c r="B31" s="52"/>
      <c r="C31" s="57"/>
      <c r="D31" s="43" t="s">
        <v>64</v>
      </c>
      <c r="E31" s="188" t="s">
        <v>65</v>
      </c>
      <c r="F31" s="188"/>
      <c r="G31" s="188"/>
      <c r="H31" s="64"/>
      <c r="I31" s="34"/>
      <c r="J31" s="35"/>
      <c r="K31" s="42"/>
    </row>
    <row r="32" spans="1:11" s="16" customFormat="1" ht="14.25">
      <c r="A32" s="52"/>
      <c r="B32" s="52"/>
      <c r="C32" s="57"/>
      <c r="D32" s="43" t="s">
        <v>67</v>
      </c>
      <c r="E32" s="188" t="s">
        <v>68</v>
      </c>
      <c r="F32" s="188"/>
      <c r="G32" s="188"/>
      <c r="H32" s="64">
        <f>'East._Part-II_Guda'!M32</f>
        <v>4</v>
      </c>
      <c r="I32" s="37" t="s">
        <v>66</v>
      </c>
      <c r="J32" s="35">
        <v>687</v>
      </c>
      <c r="K32" s="42">
        <f>H32*J32</f>
        <v>2748</v>
      </c>
    </row>
    <row r="33" spans="1:11" s="16" customFormat="1" ht="14.25">
      <c r="A33" s="52"/>
      <c r="B33" s="52"/>
      <c r="C33" s="57"/>
      <c r="D33" s="43" t="s">
        <v>69</v>
      </c>
      <c r="E33" s="188" t="s">
        <v>70</v>
      </c>
      <c r="F33" s="188"/>
      <c r="G33" s="188"/>
      <c r="H33" s="64">
        <f>'East._Part-II_Guda'!M33</f>
        <v>10</v>
      </c>
      <c r="I33" s="37" t="s">
        <v>66</v>
      </c>
      <c r="J33" s="35">
        <v>231</v>
      </c>
      <c r="K33" s="42">
        <f>H33*J33</f>
        <v>2310</v>
      </c>
    </row>
    <row r="34" spans="1:11" s="16" customFormat="1" ht="15" customHeight="1">
      <c r="A34" s="52">
        <v>11</v>
      </c>
      <c r="B34" s="38">
        <v>10.3</v>
      </c>
      <c r="C34" s="38">
        <v>10.5</v>
      </c>
      <c r="D34" s="188" t="s">
        <v>71</v>
      </c>
      <c r="E34" s="188"/>
      <c r="F34" s="188"/>
      <c r="G34" s="188"/>
      <c r="H34" s="64"/>
      <c r="I34" s="34"/>
      <c r="J34" s="38"/>
      <c r="K34" s="42"/>
    </row>
    <row r="35" spans="1:11" s="16" customFormat="1" ht="54" customHeight="1">
      <c r="A35" s="52"/>
      <c r="B35" s="38"/>
      <c r="C35" s="55"/>
      <c r="D35" s="188" t="s">
        <v>72</v>
      </c>
      <c r="E35" s="188"/>
      <c r="F35" s="188"/>
      <c r="G35" s="188"/>
      <c r="H35" s="64">
        <f>'East._Part-II_Guda'!M37</f>
        <v>53.2</v>
      </c>
      <c r="I35" s="37" t="s">
        <v>47</v>
      </c>
      <c r="J35" s="35">
        <v>65</v>
      </c>
      <c r="K35" s="42">
        <f>H35*J35</f>
        <v>3458</v>
      </c>
    </row>
    <row r="36" spans="1:11" s="16" customFormat="1" ht="14.25">
      <c r="A36" s="52">
        <v>12</v>
      </c>
      <c r="B36" s="38">
        <v>10.1</v>
      </c>
      <c r="C36" s="55"/>
      <c r="D36" s="196" t="s">
        <v>82</v>
      </c>
      <c r="E36" s="196"/>
      <c r="F36" s="196"/>
      <c r="G36" s="196"/>
      <c r="H36" s="64"/>
      <c r="I36" s="37"/>
      <c r="J36" s="35"/>
      <c r="K36" s="42"/>
    </row>
    <row r="37" spans="1:11" s="16" customFormat="1" ht="42.75" customHeight="1">
      <c r="A37" s="52"/>
      <c r="B37" s="38"/>
      <c r="C37" s="55"/>
      <c r="D37" s="196" t="s">
        <v>83</v>
      </c>
      <c r="E37" s="196"/>
      <c r="F37" s="196"/>
      <c r="G37" s="196"/>
      <c r="H37" s="64"/>
      <c r="I37" s="37"/>
      <c r="J37" s="35"/>
      <c r="K37" s="42"/>
    </row>
    <row r="38" spans="1:11" s="16" customFormat="1" ht="41.25" customHeight="1">
      <c r="A38" s="52"/>
      <c r="B38" s="38"/>
      <c r="C38" s="55"/>
      <c r="D38" s="62" t="s">
        <v>84</v>
      </c>
      <c r="E38" s="196" t="s">
        <v>85</v>
      </c>
      <c r="F38" s="196"/>
      <c r="G38" s="196"/>
      <c r="H38" s="64">
        <f>'East._Part-II_Guda'!M40</f>
        <v>500</v>
      </c>
      <c r="I38" s="37" t="s">
        <v>86</v>
      </c>
      <c r="J38" s="35">
        <v>0.31</v>
      </c>
      <c r="K38" s="42">
        <f>H38*J38</f>
        <v>155</v>
      </c>
    </row>
    <row r="39" spans="1:11" s="16" customFormat="1" ht="41.25" customHeight="1">
      <c r="A39" s="52"/>
      <c r="B39" s="38"/>
      <c r="C39" s="55"/>
      <c r="D39" s="62" t="s">
        <v>67</v>
      </c>
      <c r="E39" s="196" t="s">
        <v>94</v>
      </c>
      <c r="F39" s="196"/>
      <c r="G39" s="196"/>
      <c r="H39" s="64">
        <f>'East._Part-II_Guda'!M41</f>
        <v>300</v>
      </c>
      <c r="I39" s="37" t="s">
        <v>86</v>
      </c>
      <c r="J39" s="35">
        <v>0.19</v>
      </c>
      <c r="K39" s="42">
        <f>H39*J39</f>
        <v>57</v>
      </c>
    </row>
    <row r="40" spans="1:11" s="16" customFormat="1" ht="15">
      <c r="A40" s="7"/>
      <c r="B40" s="7"/>
      <c r="C40" s="7"/>
      <c r="D40" s="7"/>
      <c r="E40" s="7"/>
      <c r="F40" s="7"/>
      <c r="G40" s="7" t="s">
        <v>11</v>
      </c>
      <c r="H40" s="7"/>
      <c r="I40" s="7"/>
      <c r="J40" s="7"/>
      <c r="K40" s="41">
        <f>SUM(K9:K39)</f>
        <v>378663.60900000005</v>
      </c>
    </row>
    <row r="41" spans="1:11" s="16" customFormat="1" ht="15">
      <c r="A41" s="7"/>
      <c r="B41" s="15"/>
      <c r="C41" s="7"/>
      <c r="D41" s="7"/>
      <c r="E41" s="7"/>
      <c r="F41" s="7"/>
      <c r="G41" s="7" t="s">
        <v>87</v>
      </c>
      <c r="H41" s="15"/>
      <c r="I41" s="6"/>
      <c r="J41" s="15"/>
      <c r="K41" s="63">
        <f>K40/100000</f>
        <v>3.7866360900000005</v>
      </c>
    </row>
    <row r="42" spans="2:11" s="16" customFormat="1" ht="15">
      <c r="B42" s="17"/>
      <c r="H42" s="17"/>
      <c r="I42" s="18"/>
      <c r="J42" s="17"/>
      <c r="K42" s="18"/>
    </row>
    <row r="44" spans="1:11" s="16" customFormat="1" ht="15">
      <c r="A44" s="20"/>
      <c r="K44" s="21"/>
    </row>
    <row r="45" spans="1:11" s="8" customFormat="1" ht="15" customHeight="1">
      <c r="A45" s="199"/>
      <c r="B45" s="199"/>
      <c r="C45" s="199"/>
      <c r="D45" s="199"/>
      <c r="E45" s="199"/>
      <c r="F45" s="199"/>
      <c r="H45" s="197" t="s">
        <v>21</v>
      </c>
      <c r="I45" s="197"/>
      <c r="J45" s="197"/>
      <c r="K45" s="197"/>
    </row>
    <row r="46" spans="1:11" s="8" customFormat="1" ht="14.25">
      <c r="A46" s="190"/>
      <c r="B46" s="190"/>
      <c r="C46" s="190"/>
      <c r="D46" s="190"/>
      <c r="E46" s="190"/>
      <c r="F46" s="190"/>
      <c r="H46" s="198" t="s">
        <v>19</v>
      </c>
      <c r="I46" s="198"/>
      <c r="J46" s="198"/>
      <c r="K46" s="198"/>
    </row>
    <row r="47" spans="1:11" s="8" customFormat="1" ht="14.25" customHeight="1">
      <c r="A47" s="190"/>
      <c r="B47" s="190"/>
      <c r="C47" s="190"/>
      <c r="D47" s="190"/>
      <c r="E47" s="190"/>
      <c r="F47" s="190"/>
      <c r="H47" s="198" t="s">
        <v>12</v>
      </c>
      <c r="I47" s="198"/>
      <c r="J47" s="198"/>
      <c r="K47" s="198"/>
    </row>
  </sheetData>
  <sheetProtection/>
  <mergeCells count="47">
    <mergeCell ref="E39:G39"/>
    <mergeCell ref="A2:K2"/>
    <mergeCell ref="D36:G36"/>
    <mergeCell ref="E38:G38"/>
    <mergeCell ref="D37:G37"/>
    <mergeCell ref="A47:F47"/>
    <mergeCell ref="D34:G34"/>
    <mergeCell ref="D35:G35"/>
    <mergeCell ref="A45:F45"/>
    <mergeCell ref="A46:F46"/>
    <mergeCell ref="D25:G25"/>
    <mergeCell ref="E26:G26"/>
    <mergeCell ref="D27:G27"/>
    <mergeCell ref="E31:G31"/>
    <mergeCell ref="E32:G32"/>
    <mergeCell ref="E33:G33"/>
    <mergeCell ref="D28:G28"/>
    <mergeCell ref="D29:G29"/>
    <mergeCell ref="D30:G30"/>
    <mergeCell ref="H47:K47"/>
    <mergeCell ref="C7:G7"/>
    <mergeCell ref="C8:G8"/>
    <mergeCell ref="H45:K45"/>
    <mergeCell ref="H46:K46"/>
    <mergeCell ref="D16:G16"/>
    <mergeCell ref="D17:G17"/>
    <mergeCell ref="D18:G18"/>
    <mergeCell ref="E19:G19"/>
    <mergeCell ref="D20:G20"/>
    <mergeCell ref="F22:G22"/>
    <mergeCell ref="D23:G23"/>
    <mergeCell ref="D24:G24"/>
    <mergeCell ref="A1:K1"/>
    <mergeCell ref="D21:G21"/>
    <mergeCell ref="D14:G14"/>
    <mergeCell ref="D15:G15"/>
    <mergeCell ref="H4:I4"/>
    <mergeCell ref="J4:K4"/>
    <mergeCell ref="H3:I3"/>
    <mergeCell ref="J3:K3"/>
    <mergeCell ref="D12:G12"/>
    <mergeCell ref="E13:G13"/>
    <mergeCell ref="C6:G6"/>
    <mergeCell ref="D10:G10"/>
    <mergeCell ref="D11:G11"/>
    <mergeCell ref="E9:G9"/>
  </mergeCells>
  <printOptions horizontalCentered="1"/>
  <pageMargins left="0.25" right="0" top="0.5" bottom="0.5" header="0.25" footer="0.25"/>
  <pageSetup horizontalDpi="600" verticalDpi="600" orientation="portrait" paperSize="9" scale="95" r:id="rId1"/>
  <headerFooter>
    <oddFooter>&amp;L&amp;Z&amp;F&amp;CPage &amp;P of &amp;N&amp;R&amp;D        N           &amp;A</oddFooter>
  </headerFooter>
  <rowBreaks count="1" manualBreakCount="1">
    <brk id="19" max="10" man="1"/>
  </rowBreaks>
</worksheet>
</file>

<file path=xl/worksheets/sheet3.xml><?xml version="1.0" encoding="utf-8"?>
<worksheet xmlns="http://schemas.openxmlformats.org/spreadsheetml/2006/main" xmlns:r="http://schemas.openxmlformats.org/officeDocument/2006/relationships">
  <sheetPr>
    <tabColor rgb="FFFFFF00"/>
  </sheetPr>
  <dimension ref="A1:J19"/>
  <sheetViews>
    <sheetView showGridLines="0" view="pageBreakPreview" zoomScale="115" zoomScaleNormal="10" zoomScaleSheetLayoutView="115" zoomScalePageLayoutView="0" workbookViewId="0" topLeftCell="A1">
      <selection activeCell="B8" sqref="B8:F8"/>
    </sheetView>
  </sheetViews>
  <sheetFormatPr defaultColWidth="9.140625" defaultRowHeight="12.75"/>
  <cols>
    <col min="1" max="1" width="7.421875" style="116" customWidth="1"/>
    <col min="2" max="2" width="5.8515625" style="121" customWidth="1"/>
    <col min="3" max="3" width="4.00390625" style="122" customWidth="1"/>
    <col min="4" max="4" width="4.8515625" style="122" customWidth="1"/>
    <col min="5" max="5" width="8.7109375" style="122" customWidth="1"/>
    <col min="6" max="6" width="57.00390625" style="122" customWidth="1"/>
    <col min="7" max="7" width="10.7109375" style="123" customWidth="1"/>
    <col min="8" max="8" width="9.7109375" style="123" customWidth="1"/>
    <col min="9" max="9" width="10.28125" style="116" customWidth="1"/>
    <col min="10" max="10" width="9.421875" style="116" customWidth="1"/>
    <col min="11" max="11" width="7.00390625" style="157" hidden="1" customWidth="1"/>
    <col min="12" max="12" width="6.7109375" style="157" hidden="1" customWidth="1"/>
    <col min="13" max="13" width="4.8515625" style="157" hidden="1" customWidth="1"/>
    <col min="14" max="14" width="7.140625" style="157" hidden="1" customWidth="1"/>
    <col min="15" max="15" width="7.7109375" style="157" hidden="1" customWidth="1"/>
    <col min="16" max="16" width="7.421875" style="157" hidden="1" customWidth="1"/>
    <col min="17" max="17" width="6.8515625" style="116" hidden="1" customWidth="1"/>
    <col min="18" max="18" width="6.7109375" style="116" hidden="1" customWidth="1"/>
    <col min="19" max="19" width="6.8515625" style="116" hidden="1" customWidth="1"/>
    <col min="20" max="20" width="7.140625" style="116" hidden="1" customWidth="1"/>
    <col min="21" max="21" width="5.00390625" style="116" hidden="1" customWidth="1"/>
    <col min="22" max="22" width="6.140625" style="116" hidden="1" customWidth="1"/>
    <col min="23" max="23" width="7.00390625" style="116" hidden="1" customWidth="1"/>
    <col min="24" max="24" width="6.8515625" style="116" hidden="1" customWidth="1"/>
    <col min="25" max="25" width="5.8515625" style="116" hidden="1" customWidth="1"/>
    <col min="26" max="28" width="7.140625" style="116" hidden="1" customWidth="1"/>
    <col min="29" max="29" width="8.140625" style="116" hidden="1" customWidth="1"/>
    <col min="30" max="30" width="9.57421875" style="116" hidden="1" customWidth="1"/>
    <col min="31" max="31" width="10.421875" style="116" hidden="1" customWidth="1"/>
    <col min="32" max="16384" width="9.140625" style="116" customWidth="1"/>
  </cols>
  <sheetData>
    <row r="1" spans="1:10" s="106" customFormat="1" ht="15.75" customHeight="1">
      <c r="A1" s="197" t="s">
        <v>165</v>
      </c>
      <c r="B1" s="197"/>
      <c r="C1" s="197"/>
      <c r="D1" s="197"/>
      <c r="E1" s="197"/>
      <c r="F1" s="197"/>
      <c r="G1" s="197"/>
      <c r="H1" s="197"/>
      <c r="I1" s="197"/>
      <c r="J1" s="197"/>
    </row>
    <row r="2" spans="1:10" s="106" customFormat="1" ht="15.75" customHeight="1">
      <c r="A2" s="21"/>
      <c r="B2" s="21"/>
      <c r="C2" s="21"/>
      <c r="D2" s="21"/>
      <c r="E2" s="21"/>
      <c r="F2" s="21" t="s">
        <v>166</v>
      </c>
      <c r="G2" s="21"/>
      <c r="H2" s="21"/>
      <c r="I2" s="21"/>
      <c r="J2" s="21"/>
    </row>
    <row r="3" spans="1:10" s="107" customFormat="1" ht="22.5" customHeight="1">
      <c r="A3" s="21"/>
      <c r="B3" s="21"/>
      <c r="C3" s="21"/>
      <c r="D3" s="21"/>
      <c r="E3" s="21"/>
      <c r="F3" s="21" t="s">
        <v>172</v>
      </c>
      <c r="G3" s="21"/>
      <c r="H3" s="21"/>
      <c r="I3" s="21"/>
      <c r="J3" s="21"/>
    </row>
    <row r="4" spans="1:6" s="124" customFormat="1" ht="21" customHeight="1">
      <c r="A4" s="124" t="s">
        <v>167</v>
      </c>
      <c r="F4" s="124" t="s">
        <v>178</v>
      </c>
    </row>
    <row r="5" spans="1:9" s="95" customFormat="1" ht="31.5" customHeight="1">
      <c r="A5" s="158" t="s">
        <v>176</v>
      </c>
      <c r="B5" s="207" t="s">
        <v>184</v>
      </c>
      <c r="C5" s="207"/>
      <c r="D5" s="207"/>
      <c r="E5" s="207"/>
      <c r="F5" s="207"/>
      <c r="G5" s="158" t="s">
        <v>0</v>
      </c>
      <c r="H5" s="147" t="s">
        <v>15</v>
      </c>
      <c r="I5" s="117"/>
    </row>
    <row r="6" spans="1:9" s="180" customFormat="1" ht="17.25" customHeight="1">
      <c r="A6" s="177">
        <v>1</v>
      </c>
      <c r="B6" s="208">
        <v>2</v>
      </c>
      <c r="C6" s="208"/>
      <c r="D6" s="208"/>
      <c r="E6" s="208"/>
      <c r="F6" s="208"/>
      <c r="G6" s="171">
        <v>3</v>
      </c>
      <c r="H6" s="178">
        <v>4</v>
      </c>
      <c r="I6" s="179"/>
    </row>
    <row r="7" spans="1:9" s="160" customFormat="1" ht="17.25" customHeight="1">
      <c r="A7" s="161"/>
      <c r="B7" s="205"/>
      <c r="C7" s="205"/>
      <c r="D7" s="205"/>
      <c r="E7" s="205"/>
      <c r="F7" s="205"/>
      <c r="G7" s="159"/>
      <c r="H7" s="163"/>
      <c r="I7" s="162"/>
    </row>
    <row r="8" spans="1:9" s="160" customFormat="1" ht="17.25" customHeight="1">
      <c r="A8" s="161"/>
      <c r="B8" s="205"/>
      <c r="C8" s="205"/>
      <c r="D8" s="205"/>
      <c r="E8" s="205"/>
      <c r="F8" s="205"/>
      <c r="G8" s="159"/>
      <c r="H8" s="163"/>
      <c r="I8" s="162"/>
    </row>
    <row r="9" spans="1:9" s="160" customFormat="1" ht="17.25" customHeight="1">
      <c r="A9" s="161"/>
      <c r="B9" s="205"/>
      <c r="C9" s="205"/>
      <c r="D9" s="205"/>
      <c r="E9" s="205"/>
      <c r="F9" s="205"/>
      <c r="G9" s="159"/>
      <c r="H9" s="163"/>
      <c r="I9" s="162"/>
    </row>
    <row r="10" spans="1:9" s="160" customFormat="1" ht="17.25" customHeight="1">
      <c r="A10" s="161"/>
      <c r="B10" s="205"/>
      <c r="C10" s="205"/>
      <c r="D10" s="205"/>
      <c r="E10" s="205"/>
      <c r="F10" s="205"/>
      <c r="G10" s="159"/>
      <c r="H10" s="163"/>
      <c r="I10" s="162"/>
    </row>
    <row r="11" spans="1:9" s="160" customFormat="1" ht="17.25" customHeight="1">
      <c r="A11" s="161"/>
      <c r="B11" s="205"/>
      <c r="C11" s="205"/>
      <c r="D11" s="205"/>
      <c r="E11" s="205"/>
      <c r="F11" s="205"/>
      <c r="G11" s="159"/>
      <c r="H11" s="163"/>
      <c r="I11" s="162"/>
    </row>
    <row r="12" spans="6:7" ht="12.75">
      <c r="F12" s="116"/>
      <c r="G12" s="116"/>
    </row>
    <row r="13" spans="6:7" ht="12.75">
      <c r="F13" s="206" t="s">
        <v>171</v>
      </c>
      <c r="G13" s="206"/>
    </row>
    <row r="14" spans="6:7" ht="12.75">
      <c r="F14" s="206" t="s">
        <v>169</v>
      </c>
      <c r="G14" s="206"/>
    </row>
    <row r="15" spans="6:8" ht="16.5" customHeight="1">
      <c r="F15" s="206" t="s">
        <v>170</v>
      </c>
      <c r="G15" s="206"/>
      <c r="H15" s="116"/>
    </row>
    <row r="16" spans="6:7" ht="12.75">
      <c r="F16" s="116"/>
      <c r="G16" s="116"/>
    </row>
    <row r="17" spans="6:7" ht="12.75">
      <c r="F17" s="116"/>
      <c r="G17" s="116"/>
    </row>
    <row r="18" spans="6:7" ht="12.75">
      <c r="F18" s="116"/>
      <c r="G18" s="116"/>
    </row>
    <row r="19" spans="6:7" ht="12.75">
      <c r="F19" s="116"/>
      <c r="G19" s="116"/>
    </row>
  </sheetData>
  <sheetProtection/>
  <mergeCells count="11">
    <mergeCell ref="A1:J1"/>
    <mergeCell ref="B5:F5"/>
    <mergeCell ref="B6:F6"/>
    <mergeCell ref="B7:F7"/>
    <mergeCell ref="B8:F8"/>
    <mergeCell ref="B9:F9"/>
    <mergeCell ref="B10:F10"/>
    <mergeCell ref="B11:F11"/>
    <mergeCell ref="F14:G14"/>
    <mergeCell ref="F13:G13"/>
    <mergeCell ref="F15:G15"/>
  </mergeCells>
  <printOptions horizontalCentered="1"/>
  <pageMargins left="0.2362204724409449" right="0.1968503937007874" top="0.5118110236220472" bottom="0.4330708661417323" header="0.2362204724409449" footer="0.15748031496062992"/>
  <pageSetup fitToHeight="0" horizontalDpi="600" verticalDpi="600" orientation="portrait" paperSize="9" scale="90" r:id="rId1"/>
  <headerFooter>
    <oddFooter>&amp;C&amp;Z&amp;F&amp;RGajendra  &amp;A</oddFooter>
  </headerFooter>
</worksheet>
</file>

<file path=xl/worksheets/sheet4.xml><?xml version="1.0" encoding="utf-8"?>
<worksheet xmlns="http://schemas.openxmlformats.org/spreadsheetml/2006/main" xmlns:r="http://schemas.openxmlformats.org/officeDocument/2006/relationships">
  <sheetPr>
    <tabColor rgb="FFFFFF00"/>
  </sheetPr>
  <dimension ref="A1:O73"/>
  <sheetViews>
    <sheetView view="pageBreakPreview" zoomScaleSheetLayoutView="100" zoomScalePageLayoutView="0" workbookViewId="0" topLeftCell="A16">
      <selection activeCell="J48" sqref="J48"/>
    </sheetView>
  </sheetViews>
  <sheetFormatPr defaultColWidth="9.140625" defaultRowHeight="12.75"/>
  <cols>
    <col min="1" max="1" width="6.7109375" style="116" customWidth="1"/>
    <col min="2" max="2" width="9.00390625" style="121" customWidth="1"/>
    <col min="3" max="3" width="4.7109375" style="122" customWidth="1"/>
    <col min="4" max="4" width="4.8515625" style="122" customWidth="1"/>
    <col min="5" max="5" width="8.7109375" style="122" customWidth="1"/>
    <col min="6" max="6" width="39.140625" style="122" customWidth="1"/>
    <col min="7" max="7" width="11.7109375" style="123" customWidth="1"/>
    <col min="8" max="8" width="10.8515625" style="123" customWidth="1"/>
    <col min="9" max="10" width="11.7109375" style="116" customWidth="1"/>
    <col min="11" max="11" width="9.140625" style="116" customWidth="1"/>
    <col min="12" max="12" width="10.00390625" style="116" customWidth="1"/>
    <col min="13" max="13" width="9.140625" style="116" customWidth="1"/>
    <col min="14" max="14" width="11.28125" style="116" customWidth="1"/>
    <col min="15" max="15" width="10.00390625" style="116" bestFit="1" customWidth="1"/>
    <col min="16" max="16384" width="9.140625" style="116" customWidth="1"/>
  </cols>
  <sheetData>
    <row r="1" spans="1:10" s="106" customFormat="1" ht="22.5" customHeight="1">
      <c r="A1" s="197" t="s">
        <v>136</v>
      </c>
      <c r="B1" s="197"/>
      <c r="C1" s="197"/>
      <c r="D1" s="197"/>
      <c r="E1" s="197"/>
      <c r="F1" s="197"/>
      <c r="G1" s="197"/>
      <c r="H1" s="197"/>
      <c r="I1" s="197"/>
      <c r="J1" s="197"/>
    </row>
    <row r="2" spans="1:10" s="107" customFormat="1" ht="25.5" customHeight="1">
      <c r="A2" s="197" t="s">
        <v>155</v>
      </c>
      <c r="B2" s="197"/>
      <c r="C2" s="197"/>
      <c r="D2" s="197"/>
      <c r="E2" s="197"/>
      <c r="F2" s="197"/>
      <c r="G2" s="197"/>
      <c r="H2" s="197"/>
      <c r="I2" s="197"/>
      <c r="J2" s="197"/>
    </row>
    <row r="3" spans="1:7" s="124" customFormat="1" ht="21" customHeight="1">
      <c r="A3" s="124" t="s">
        <v>137</v>
      </c>
      <c r="B3" s="125"/>
      <c r="D3" s="241" t="s">
        <v>156</v>
      </c>
      <c r="E3" s="241"/>
      <c r="F3" s="241"/>
      <c r="G3" s="96" t="s">
        <v>157</v>
      </c>
    </row>
    <row r="4" spans="1:9" s="95" customFormat="1" ht="24" customHeight="1">
      <c r="A4" s="137" t="s">
        <v>129</v>
      </c>
      <c r="B4" s="242" t="s">
        <v>138</v>
      </c>
      <c r="C4" s="242"/>
      <c r="D4" s="242"/>
      <c r="E4" s="242"/>
      <c r="F4" s="242"/>
      <c r="G4" s="137" t="s">
        <v>139</v>
      </c>
      <c r="H4" s="117"/>
      <c r="I4" s="117"/>
    </row>
    <row r="5" spans="1:9" s="95" customFormat="1" ht="18" customHeight="1">
      <c r="A5" s="137">
        <v>1</v>
      </c>
      <c r="B5" s="212" t="s">
        <v>158</v>
      </c>
      <c r="C5" s="212"/>
      <c r="D5" s="212"/>
      <c r="E5" s="212"/>
      <c r="F5" s="212"/>
      <c r="G5" s="148">
        <v>3.51</v>
      </c>
      <c r="H5" s="108"/>
      <c r="I5" s="108"/>
    </row>
    <row r="6" spans="1:9" s="95" customFormat="1" ht="18" customHeight="1">
      <c r="A6" s="137">
        <v>2</v>
      </c>
      <c r="B6" s="212" t="s">
        <v>159</v>
      </c>
      <c r="C6" s="212"/>
      <c r="D6" s="212"/>
      <c r="E6" s="212"/>
      <c r="F6" s="212"/>
      <c r="G6" s="148">
        <v>1.41</v>
      </c>
      <c r="H6" s="108"/>
      <c r="I6" s="108"/>
    </row>
    <row r="7" spans="1:9" s="95" customFormat="1" ht="18" customHeight="1">
      <c r="A7" s="137">
        <v>3</v>
      </c>
      <c r="B7" s="212" t="s">
        <v>160</v>
      </c>
      <c r="C7" s="212"/>
      <c r="D7" s="212"/>
      <c r="E7" s="212"/>
      <c r="F7" s="212"/>
      <c r="G7" s="148">
        <v>5.36</v>
      </c>
      <c r="H7" s="108"/>
      <c r="I7" s="108"/>
    </row>
    <row r="8" spans="1:9" s="95" customFormat="1" ht="18" customHeight="1">
      <c r="A8" s="143"/>
      <c r="B8" s="144"/>
      <c r="C8" s="144"/>
      <c r="D8" s="144"/>
      <c r="E8" s="144"/>
      <c r="F8" s="144" t="s">
        <v>11</v>
      </c>
      <c r="G8" s="149">
        <f>SUM(G5:G7)</f>
        <v>10.280000000000001</v>
      </c>
      <c r="H8" s="108"/>
      <c r="I8" s="108"/>
    </row>
    <row r="9" spans="1:11" s="95" customFormat="1" ht="18" customHeight="1">
      <c r="A9" s="240" t="s">
        <v>147</v>
      </c>
      <c r="B9" s="240"/>
      <c r="C9" s="240"/>
      <c r="D9" s="240"/>
      <c r="E9" s="240"/>
      <c r="F9" s="240"/>
      <c r="G9" s="240"/>
      <c r="H9" s="145">
        <f>ROUND(J40,2)</f>
        <v>1.18</v>
      </c>
      <c r="I9" s="147" t="s">
        <v>153</v>
      </c>
      <c r="K9" s="95">
        <f>1.18+26.9+127.33+22.3</f>
        <v>177.71</v>
      </c>
    </row>
    <row r="10" spans="1:9" s="95" customFormat="1" ht="18" customHeight="1">
      <c r="A10" s="240" t="s">
        <v>148</v>
      </c>
      <c r="B10" s="240"/>
      <c r="C10" s="240"/>
      <c r="D10" s="240"/>
      <c r="E10" s="240"/>
      <c r="F10" s="240"/>
      <c r="G10" s="240"/>
      <c r="H10" s="145">
        <f>ROUND(J49,2)</f>
        <v>26.89</v>
      </c>
      <c r="I10" s="147" t="s">
        <v>153</v>
      </c>
    </row>
    <row r="11" spans="1:9" s="95" customFormat="1" ht="18" customHeight="1">
      <c r="A11" s="240" t="s">
        <v>149</v>
      </c>
      <c r="B11" s="240"/>
      <c r="C11" s="240"/>
      <c r="D11" s="240"/>
      <c r="E11" s="240"/>
      <c r="F11" s="240"/>
      <c r="G11" s="240"/>
      <c r="H11" s="145">
        <f>ROUND(J62,2)</f>
        <v>83.44</v>
      </c>
      <c r="I11" s="147" t="s">
        <v>153</v>
      </c>
    </row>
    <row r="12" spans="1:9" s="95" customFormat="1" ht="18" customHeight="1">
      <c r="A12" s="240" t="s">
        <v>150</v>
      </c>
      <c r="B12" s="240"/>
      <c r="C12" s="240"/>
      <c r="D12" s="240"/>
      <c r="E12" s="240"/>
      <c r="F12" s="240"/>
      <c r="G12" s="240"/>
      <c r="H12" s="145">
        <v>22.3</v>
      </c>
      <c r="I12" s="147" t="s">
        <v>153</v>
      </c>
    </row>
    <row r="13" spans="1:9" s="95" customFormat="1" ht="18" customHeight="1">
      <c r="A13" s="243" t="s">
        <v>11</v>
      </c>
      <c r="B13" s="243"/>
      <c r="C13" s="243"/>
      <c r="D13" s="243"/>
      <c r="E13" s="243"/>
      <c r="F13" s="243"/>
      <c r="G13" s="243"/>
      <c r="H13" s="146">
        <f>SUM(H9:H12)</f>
        <v>133.81</v>
      </c>
      <c r="I13" s="147" t="s">
        <v>153</v>
      </c>
    </row>
    <row r="14" spans="1:10" s="118" customFormat="1" ht="18" customHeight="1">
      <c r="A14" s="101" t="s">
        <v>29</v>
      </c>
      <c r="B14" s="101" t="s">
        <v>5</v>
      </c>
      <c r="C14" s="216" t="s">
        <v>13</v>
      </c>
      <c r="D14" s="216"/>
      <c r="E14" s="216"/>
      <c r="F14" s="216"/>
      <c r="G14" s="101" t="s">
        <v>0</v>
      </c>
      <c r="H14" s="101" t="s">
        <v>141</v>
      </c>
      <c r="I14" s="101" t="s">
        <v>1</v>
      </c>
      <c r="J14" s="101" t="s">
        <v>2</v>
      </c>
    </row>
    <row r="15" spans="1:15" s="118" customFormat="1" ht="42.75" customHeight="1">
      <c r="A15" s="101"/>
      <c r="B15" s="219" t="s">
        <v>147</v>
      </c>
      <c r="C15" s="220"/>
      <c r="D15" s="220"/>
      <c r="E15" s="220"/>
      <c r="F15" s="220"/>
      <c r="G15" s="220"/>
      <c r="H15" s="220"/>
      <c r="I15" s="220"/>
      <c r="J15" s="221"/>
      <c r="L15" s="150" t="s">
        <v>161</v>
      </c>
      <c r="M15" s="150" t="s">
        <v>162</v>
      </c>
      <c r="N15" s="150" t="s">
        <v>163</v>
      </c>
      <c r="O15" s="150" t="s">
        <v>11</v>
      </c>
    </row>
    <row r="16" spans="1:15" ht="36.75" customHeight="1">
      <c r="A16" s="103">
        <v>1</v>
      </c>
      <c r="B16" s="103">
        <v>11.1</v>
      </c>
      <c r="C16" s="235" t="s">
        <v>124</v>
      </c>
      <c r="D16" s="235"/>
      <c r="E16" s="235"/>
      <c r="F16" s="235"/>
      <c r="G16" s="126" t="s">
        <v>24</v>
      </c>
      <c r="H16" s="127">
        <f>+O16</f>
        <v>0</v>
      </c>
      <c r="I16" s="128">
        <v>143</v>
      </c>
      <c r="J16" s="129">
        <f aca="true" t="shared" si="0" ref="J16:J29">+H16*I16</f>
        <v>0</v>
      </c>
      <c r="L16" s="152"/>
      <c r="M16" s="150"/>
      <c r="N16" s="150"/>
      <c r="O16" s="151">
        <f>+L16+M16+N16</f>
        <v>0</v>
      </c>
    </row>
    <row r="17" spans="1:15" s="118" customFormat="1" ht="36.75" customHeight="1">
      <c r="A17" s="103">
        <v>2</v>
      </c>
      <c r="B17" s="103">
        <v>11.4</v>
      </c>
      <c r="C17" s="235" t="s">
        <v>116</v>
      </c>
      <c r="D17" s="235"/>
      <c r="E17" s="235"/>
      <c r="F17" s="235"/>
      <c r="G17" s="126" t="s">
        <v>24</v>
      </c>
      <c r="H17" s="127">
        <f aca="true" t="shared" si="1" ref="H17:H29">+O17</f>
        <v>0</v>
      </c>
      <c r="I17" s="128">
        <v>4395</v>
      </c>
      <c r="J17" s="129">
        <f t="shared" si="0"/>
        <v>0</v>
      </c>
      <c r="L17" s="152"/>
      <c r="M17" s="150"/>
      <c r="N17" s="150"/>
      <c r="O17" s="151">
        <f aca="true" t="shared" si="2" ref="O17:O38">+L17+M17+N17</f>
        <v>0</v>
      </c>
    </row>
    <row r="18" spans="1:15" s="118" customFormat="1" ht="36.75" customHeight="1">
      <c r="A18" s="103">
        <v>3</v>
      </c>
      <c r="B18" s="103">
        <v>11.4</v>
      </c>
      <c r="C18" s="235" t="s">
        <v>125</v>
      </c>
      <c r="D18" s="235"/>
      <c r="E18" s="235"/>
      <c r="F18" s="235"/>
      <c r="G18" s="126" t="s">
        <v>24</v>
      </c>
      <c r="H18" s="127">
        <f t="shared" si="1"/>
        <v>0</v>
      </c>
      <c r="I18" s="128">
        <v>3933</v>
      </c>
      <c r="J18" s="129">
        <f>+H18*I18</f>
        <v>0</v>
      </c>
      <c r="L18" s="152"/>
      <c r="M18" s="150"/>
      <c r="N18" s="150"/>
      <c r="O18" s="151">
        <f t="shared" si="2"/>
        <v>0</v>
      </c>
    </row>
    <row r="19" spans="1:15" s="118" customFormat="1" ht="36.75" customHeight="1">
      <c r="A19" s="103">
        <v>4</v>
      </c>
      <c r="B19" s="103">
        <v>11.4</v>
      </c>
      <c r="C19" s="235" t="s">
        <v>127</v>
      </c>
      <c r="D19" s="235"/>
      <c r="E19" s="235"/>
      <c r="F19" s="235"/>
      <c r="G19" s="126"/>
      <c r="H19" s="127">
        <f t="shared" si="1"/>
        <v>0</v>
      </c>
      <c r="I19" s="128">
        <v>3939</v>
      </c>
      <c r="J19" s="129">
        <f t="shared" si="0"/>
        <v>0</v>
      </c>
      <c r="L19" s="152"/>
      <c r="M19" s="150"/>
      <c r="N19" s="150"/>
      <c r="O19" s="151">
        <f t="shared" si="2"/>
        <v>0</v>
      </c>
    </row>
    <row r="20" spans="1:15" s="118" customFormat="1" ht="36.75" customHeight="1">
      <c r="A20" s="103">
        <v>5</v>
      </c>
      <c r="B20" s="103">
        <v>11.4</v>
      </c>
      <c r="C20" s="235" t="s">
        <v>126</v>
      </c>
      <c r="D20" s="235"/>
      <c r="E20" s="235"/>
      <c r="F20" s="235"/>
      <c r="G20" s="126" t="s">
        <v>24</v>
      </c>
      <c r="H20" s="127">
        <f t="shared" si="1"/>
        <v>0</v>
      </c>
      <c r="I20" s="128">
        <v>4395</v>
      </c>
      <c r="J20" s="129">
        <f t="shared" si="0"/>
        <v>0</v>
      </c>
      <c r="L20" s="152"/>
      <c r="M20" s="150"/>
      <c r="N20" s="150"/>
      <c r="O20" s="151">
        <f t="shared" si="2"/>
        <v>0</v>
      </c>
    </row>
    <row r="21" spans="1:15" s="119" customFormat="1" ht="36.75" customHeight="1">
      <c r="A21" s="103">
        <v>6</v>
      </c>
      <c r="B21" s="98">
        <v>15.3</v>
      </c>
      <c r="C21" s="235" t="s">
        <v>105</v>
      </c>
      <c r="D21" s="235"/>
      <c r="E21" s="235"/>
      <c r="F21" s="235"/>
      <c r="G21" s="130" t="s">
        <v>24</v>
      </c>
      <c r="H21" s="127">
        <f t="shared" si="1"/>
        <v>0</v>
      </c>
      <c r="I21" s="131">
        <v>5471</v>
      </c>
      <c r="J21" s="129">
        <f t="shared" si="0"/>
        <v>0</v>
      </c>
      <c r="L21" s="152"/>
      <c r="M21" s="150"/>
      <c r="N21" s="150"/>
      <c r="O21" s="151">
        <f t="shared" si="2"/>
        <v>0</v>
      </c>
    </row>
    <row r="22" spans="1:15" s="119" customFormat="1" ht="36.75" customHeight="1">
      <c r="A22" s="103">
        <v>7</v>
      </c>
      <c r="B22" s="98">
        <v>14.1</v>
      </c>
      <c r="C22" s="235" t="s">
        <v>106</v>
      </c>
      <c r="D22" s="235"/>
      <c r="E22" s="235"/>
      <c r="F22" s="235"/>
      <c r="G22" s="132" t="s">
        <v>66</v>
      </c>
      <c r="H22" s="127">
        <f t="shared" si="1"/>
        <v>35</v>
      </c>
      <c r="I22" s="131">
        <v>418</v>
      </c>
      <c r="J22" s="129">
        <f t="shared" si="0"/>
        <v>14630</v>
      </c>
      <c r="L22" s="152">
        <v>35</v>
      </c>
      <c r="M22" s="150"/>
      <c r="N22" s="150"/>
      <c r="O22" s="151">
        <f t="shared" si="2"/>
        <v>35</v>
      </c>
    </row>
    <row r="23" spans="1:15" s="119" customFormat="1" ht="36.75" customHeight="1">
      <c r="A23" s="103">
        <v>8</v>
      </c>
      <c r="B23" s="98">
        <v>9.3</v>
      </c>
      <c r="C23" s="239" t="s">
        <v>119</v>
      </c>
      <c r="D23" s="239"/>
      <c r="E23" s="239"/>
      <c r="F23" s="239"/>
      <c r="G23" s="132" t="s">
        <v>103</v>
      </c>
      <c r="H23" s="127">
        <f t="shared" si="1"/>
        <v>0</v>
      </c>
      <c r="I23" s="133">
        <v>2016</v>
      </c>
      <c r="J23" s="129">
        <f t="shared" si="0"/>
        <v>0</v>
      </c>
      <c r="L23" s="152"/>
      <c r="M23" s="150"/>
      <c r="N23" s="150"/>
      <c r="O23" s="151">
        <f t="shared" si="2"/>
        <v>0</v>
      </c>
    </row>
    <row r="24" spans="1:15" s="118" customFormat="1" ht="36.75" customHeight="1">
      <c r="A24" s="103">
        <v>9</v>
      </c>
      <c r="B24" s="98" t="s">
        <v>102</v>
      </c>
      <c r="C24" s="236" t="s">
        <v>120</v>
      </c>
      <c r="D24" s="237"/>
      <c r="E24" s="237"/>
      <c r="F24" s="237"/>
      <c r="G24" s="130" t="s">
        <v>3</v>
      </c>
      <c r="H24" s="127">
        <f t="shared" si="1"/>
        <v>0</v>
      </c>
      <c r="I24" s="133">
        <v>612</v>
      </c>
      <c r="J24" s="129">
        <f t="shared" si="0"/>
        <v>0</v>
      </c>
      <c r="L24" s="152"/>
      <c r="M24" s="150"/>
      <c r="N24" s="150"/>
      <c r="O24" s="151">
        <f t="shared" si="2"/>
        <v>0</v>
      </c>
    </row>
    <row r="25" spans="1:15" s="118" customFormat="1" ht="36.75" customHeight="1">
      <c r="A25" s="103">
        <v>10</v>
      </c>
      <c r="B25" s="97">
        <v>4.5</v>
      </c>
      <c r="C25" s="236" t="s">
        <v>121</v>
      </c>
      <c r="D25" s="237"/>
      <c r="E25" s="237"/>
      <c r="F25" s="237"/>
      <c r="G25" s="130" t="s">
        <v>3</v>
      </c>
      <c r="H25" s="127">
        <f t="shared" si="1"/>
        <v>0</v>
      </c>
      <c r="I25" s="133">
        <v>1390</v>
      </c>
      <c r="J25" s="129">
        <f t="shared" si="0"/>
        <v>0</v>
      </c>
      <c r="L25" s="152"/>
      <c r="M25" s="150"/>
      <c r="N25" s="150"/>
      <c r="O25" s="151">
        <f t="shared" si="2"/>
        <v>0</v>
      </c>
    </row>
    <row r="26" spans="1:15" s="118" customFormat="1" ht="36.75" customHeight="1">
      <c r="A26" s="103">
        <v>11</v>
      </c>
      <c r="B26" s="97">
        <v>4.5</v>
      </c>
      <c r="C26" s="236" t="s">
        <v>122</v>
      </c>
      <c r="D26" s="237"/>
      <c r="E26" s="237"/>
      <c r="F26" s="237"/>
      <c r="G26" s="130" t="s">
        <v>3</v>
      </c>
      <c r="H26" s="127">
        <f t="shared" si="1"/>
        <v>0</v>
      </c>
      <c r="I26" s="133">
        <v>1406</v>
      </c>
      <c r="J26" s="129">
        <f t="shared" si="0"/>
        <v>0</v>
      </c>
      <c r="L26" s="152"/>
      <c r="M26" s="150"/>
      <c r="N26" s="150"/>
      <c r="O26" s="151">
        <f t="shared" si="2"/>
        <v>0</v>
      </c>
    </row>
    <row r="27" spans="1:15" s="118" customFormat="1" ht="36.75" customHeight="1">
      <c r="A27" s="103">
        <v>12</v>
      </c>
      <c r="B27" s="114">
        <v>10.2</v>
      </c>
      <c r="C27" s="238" t="s">
        <v>123</v>
      </c>
      <c r="D27" s="229"/>
      <c r="E27" s="229"/>
      <c r="F27" s="229"/>
      <c r="G27" s="134" t="s">
        <v>66</v>
      </c>
      <c r="H27" s="127">
        <f t="shared" si="1"/>
        <v>0</v>
      </c>
      <c r="I27" s="131">
        <v>3547</v>
      </c>
      <c r="J27" s="129">
        <f t="shared" si="0"/>
        <v>0</v>
      </c>
      <c r="L27" s="152"/>
      <c r="M27" s="150"/>
      <c r="N27" s="150"/>
      <c r="O27" s="151">
        <f t="shared" si="2"/>
        <v>0</v>
      </c>
    </row>
    <row r="28" spans="1:15" s="118" customFormat="1" ht="36.75" customHeight="1">
      <c r="A28" s="103">
        <v>13</v>
      </c>
      <c r="B28" s="114">
        <v>11.7</v>
      </c>
      <c r="C28" s="230" t="s">
        <v>142</v>
      </c>
      <c r="D28" s="230"/>
      <c r="E28" s="230"/>
      <c r="F28" s="230"/>
      <c r="G28" s="134" t="s">
        <v>104</v>
      </c>
      <c r="H28" s="127">
        <f t="shared" si="1"/>
        <v>0</v>
      </c>
      <c r="I28" s="131">
        <v>61588</v>
      </c>
      <c r="J28" s="129">
        <f t="shared" si="0"/>
        <v>0</v>
      </c>
      <c r="L28" s="152"/>
      <c r="M28" s="150"/>
      <c r="N28" s="150"/>
      <c r="O28" s="151">
        <f t="shared" si="2"/>
        <v>0</v>
      </c>
    </row>
    <row r="29" spans="1:15" s="119" customFormat="1" ht="36.75" customHeight="1">
      <c r="A29" s="103">
        <v>14</v>
      </c>
      <c r="B29" s="98">
        <v>9.2</v>
      </c>
      <c r="C29" s="230" t="s">
        <v>117</v>
      </c>
      <c r="D29" s="230"/>
      <c r="E29" s="230"/>
      <c r="F29" s="230"/>
      <c r="G29" s="130" t="s">
        <v>103</v>
      </c>
      <c r="H29" s="127">
        <f t="shared" si="1"/>
        <v>0</v>
      </c>
      <c r="I29" s="131">
        <v>557</v>
      </c>
      <c r="J29" s="129">
        <f t="shared" si="0"/>
        <v>0</v>
      </c>
      <c r="L29" s="152"/>
      <c r="M29" s="150"/>
      <c r="N29" s="150"/>
      <c r="O29" s="151">
        <f t="shared" si="2"/>
        <v>0</v>
      </c>
    </row>
    <row r="30" spans="1:15" s="120" customFormat="1" ht="36.75" customHeight="1">
      <c r="A30" s="211">
        <v>15</v>
      </c>
      <c r="B30" s="228">
        <v>10.2</v>
      </c>
      <c r="C30" s="229" t="s">
        <v>62</v>
      </c>
      <c r="D30" s="229"/>
      <c r="E30" s="229"/>
      <c r="F30" s="229"/>
      <c r="G30" s="134"/>
      <c r="H30" s="127"/>
      <c r="I30" s="131"/>
      <c r="J30" s="129"/>
      <c r="L30" s="152"/>
      <c r="M30" s="150"/>
      <c r="N30" s="150"/>
      <c r="O30" s="151">
        <f t="shared" si="2"/>
        <v>0</v>
      </c>
    </row>
    <row r="31" spans="1:15" s="118" customFormat="1" ht="36.75" customHeight="1">
      <c r="A31" s="211"/>
      <c r="B31" s="228"/>
      <c r="C31" s="230" t="s">
        <v>63</v>
      </c>
      <c r="D31" s="230"/>
      <c r="E31" s="230"/>
      <c r="F31" s="230"/>
      <c r="G31" s="134"/>
      <c r="H31" s="127"/>
      <c r="I31" s="131"/>
      <c r="J31" s="129"/>
      <c r="L31" s="152"/>
      <c r="M31" s="150"/>
      <c r="N31" s="150"/>
      <c r="O31" s="151">
        <f t="shared" si="2"/>
        <v>0</v>
      </c>
    </row>
    <row r="32" spans="1:15" s="118" customFormat="1" ht="36.75" customHeight="1">
      <c r="A32" s="211"/>
      <c r="B32" s="228"/>
      <c r="C32" s="115" t="s">
        <v>108</v>
      </c>
      <c r="D32" s="230" t="s">
        <v>109</v>
      </c>
      <c r="E32" s="230"/>
      <c r="F32" s="230"/>
      <c r="G32" s="130" t="s">
        <v>66</v>
      </c>
      <c r="H32" s="127">
        <f>+O32</f>
        <v>0</v>
      </c>
      <c r="I32" s="131">
        <v>1789</v>
      </c>
      <c r="J32" s="129">
        <f>+H32*I32</f>
        <v>0</v>
      </c>
      <c r="L32" s="152"/>
      <c r="M32" s="150"/>
      <c r="N32" s="150"/>
      <c r="O32" s="151">
        <f t="shared" si="2"/>
        <v>0</v>
      </c>
    </row>
    <row r="33" spans="1:15" s="118" customFormat="1" ht="36.75" customHeight="1">
      <c r="A33" s="211"/>
      <c r="B33" s="228"/>
      <c r="C33" s="115" t="s">
        <v>50</v>
      </c>
      <c r="D33" s="230" t="s">
        <v>110</v>
      </c>
      <c r="E33" s="230"/>
      <c r="F33" s="230"/>
      <c r="G33" s="130" t="s">
        <v>66</v>
      </c>
      <c r="H33" s="127">
        <f>+O33</f>
        <v>0</v>
      </c>
      <c r="I33" s="131">
        <v>504</v>
      </c>
      <c r="J33" s="129">
        <f>+H33*I33</f>
        <v>0</v>
      </c>
      <c r="L33" s="152"/>
      <c r="M33" s="150"/>
      <c r="N33" s="150"/>
      <c r="O33" s="151">
        <f t="shared" si="2"/>
        <v>0</v>
      </c>
    </row>
    <row r="34" spans="1:15" s="120" customFormat="1" ht="36.75" customHeight="1">
      <c r="A34" s="211">
        <v>16</v>
      </c>
      <c r="B34" s="228">
        <v>11.1</v>
      </c>
      <c r="C34" s="229" t="s">
        <v>111</v>
      </c>
      <c r="D34" s="229"/>
      <c r="E34" s="229"/>
      <c r="F34" s="229"/>
      <c r="G34" s="134"/>
      <c r="H34" s="127"/>
      <c r="I34" s="131"/>
      <c r="J34" s="129"/>
      <c r="L34" s="152"/>
      <c r="M34" s="150"/>
      <c r="N34" s="150"/>
      <c r="O34" s="151">
        <f t="shared" si="2"/>
        <v>0</v>
      </c>
    </row>
    <row r="35" spans="1:15" s="118" customFormat="1" ht="36.75" customHeight="1">
      <c r="A35" s="211"/>
      <c r="B35" s="228"/>
      <c r="C35" s="230" t="s">
        <v>112</v>
      </c>
      <c r="D35" s="230"/>
      <c r="E35" s="230"/>
      <c r="F35" s="230"/>
      <c r="G35" s="134"/>
      <c r="H35" s="127"/>
      <c r="I35" s="131"/>
      <c r="J35" s="129"/>
      <c r="L35" s="152"/>
      <c r="M35" s="150"/>
      <c r="N35" s="150"/>
      <c r="O35" s="151">
        <f t="shared" si="2"/>
        <v>0</v>
      </c>
    </row>
    <row r="36" spans="1:15" s="118" customFormat="1" ht="36.75" customHeight="1">
      <c r="A36" s="211"/>
      <c r="B36" s="228"/>
      <c r="C36" s="115" t="s">
        <v>113</v>
      </c>
      <c r="D36" s="230" t="s">
        <v>114</v>
      </c>
      <c r="E36" s="230"/>
      <c r="F36" s="230"/>
      <c r="G36" s="134" t="s">
        <v>24</v>
      </c>
      <c r="H36" s="127">
        <f>+O36</f>
        <v>0</v>
      </c>
      <c r="I36" s="131">
        <v>149</v>
      </c>
      <c r="J36" s="129">
        <f>+H36*I36</f>
        <v>0</v>
      </c>
      <c r="L36" s="152"/>
      <c r="M36" s="150"/>
      <c r="N36" s="150"/>
      <c r="O36" s="151">
        <f t="shared" si="2"/>
        <v>0</v>
      </c>
    </row>
    <row r="37" spans="1:15" ht="36.75" customHeight="1">
      <c r="A37" s="231">
        <v>17</v>
      </c>
      <c r="B37" s="233">
        <v>10.14</v>
      </c>
      <c r="C37" s="235" t="s">
        <v>118</v>
      </c>
      <c r="D37" s="235"/>
      <c r="E37" s="235"/>
      <c r="F37" s="235"/>
      <c r="G37" s="126" t="s">
        <v>128</v>
      </c>
      <c r="H37" s="127">
        <f>+O37</f>
        <v>4</v>
      </c>
      <c r="I37" s="128">
        <v>25836</v>
      </c>
      <c r="J37" s="129">
        <f>+H37*I37</f>
        <v>103344</v>
      </c>
      <c r="L37" s="152">
        <v>2</v>
      </c>
      <c r="M37" s="150"/>
      <c r="N37" s="150">
        <v>2</v>
      </c>
      <c r="O37" s="151">
        <f t="shared" si="2"/>
        <v>4</v>
      </c>
    </row>
    <row r="38" spans="1:15" ht="15.75" customHeight="1">
      <c r="A38" s="232"/>
      <c r="B38" s="234"/>
      <c r="C38" s="235"/>
      <c r="D38" s="235"/>
      <c r="E38" s="235"/>
      <c r="F38" s="235"/>
      <c r="G38" s="126" t="s">
        <v>128</v>
      </c>
      <c r="H38" s="127">
        <f>+O38</f>
        <v>0</v>
      </c>
      <c r="I38" s="128">
        <v>20358</v>
      </c>
      <c r="J38" s="129">
        <f>+H38*I38</f>
        <v>0</v>
      </c>
      <c r="L38" s="150"/>
      <c r="M38" s="150"/>
      <c r="N38" s="150"/>
      <c r="O38" s="151">
        <f t="shared" si="2"/>
        <v>0</v>
      </c>
    </row>
    <row r="39" spans="1:10" s="118" customFormat="1" ht="18.75" customHeight="1">
      <c r="A39" s="109"/>
      <c r="B39" s="219" t="s">
        <v>151</v>
      </c>
      <c r="C39" s="220"/>
      <c r="D39" s="220"/>
      <c r="E39" s="220"/>
      <c r="F39" s="220"/>
      <c r="G39" s="220"/>
      <c r="H39" s="220"/>
      <c r="I39" s="221"/>
      <c r="J39" s="139">
        <f>SUM(J16:J38)</f>
        <v>117974</v>
      </c>
    </row>
    <row r="40" spans="1:10" s="118" customFormat="1" ht="18.75" customHeight="1">
      <c r="A40" s="109"/>
      <c r="B40" s="219" t="s">
        <v>140</v>
      </c>
      <c r="C40" s="220"/>
      <c r="D40" s="220"/>
      <c r="E40" s="220"/>
      <c r="F40" s="220"/>
      <c r="G40" s="220"/>
      <c r="H40" s="220"/>
      <c r="I40" s="221"/>
      <c r="J40" s="142">
        <f>J39/100000</f>
        <v>1.17974</v>
      </c>
    </row>
    <row r="41" spans="1:10" s="118" customFormat="1" ht="22.5" customHeight="1">
      <c r="A41" s="101"/>
      <c r="B41" s="219" t="s">
        <v>148</v>
      </c>
      <c r="C41" s="220"/>
      <c r="D41" s="220"/>
      <c r="E41" s="220"/>
      <c r="F41" s="220"/>
      <c r="G41" s="220"/>
      <c r="H41" s="220"/>
      <c r="I41" s="220"/>
      <c r="J41" s="221"/>
    </row>
    <row r="42" spans="1:14" s="99" customFormat="1" ht="19.5" customHeight="1">
      <c r="A42" s="101" t="s">
        <v>129</v>
      </c>
      <c r="B42" s="216" t="s">
        <v>30</v>
      </c>
      <c r="C42" s="216"/>
      <c r="D42" s="227" t="s">
        <v>164</v>
      </c>
      <c r="E42" s="227"/>
      <c r="F42" s="227"/>
      <c r="G42" s="227"/>
      <c r="H42" s="227"/>
      <c r="I42" s="102" t="s">
        <v>130</v>
      </c>
      <c r="J42" s="102" t="s">
        <v>2</v>
      </c>
      <c r="L42" s="118"/>
      <c r="M42" s="118"/>
      <c r="N42" s="118"/>
    </row>
    <row r="43" spans="1:14" s="100" customFormat="1" ht="19.5" customHeight="1">
      <c r="A43" s="101">
        <v>1</v>
      </c>
      <c r="B43" s="210">
        <v>10.28</v>
      </c>
      <c r="C43" s="210"/>
      <c r="D43" s="211" t="s">
        <v>131</v>
      </c>
      <c r="E43" s="211"/>
      <c r="F43" s="211"/>
      <c r="G43" s="211"/>
      <c r="H43" s="211"/>
      <c r="I43" s="104">
        <v>33400</v>
      </c>
      <c r="J43" s="110">
        <v>343212</v>
      </c>
      <c r="L43" s="118"/>
      <c r="M43" s="118"/>
      <c r="N43" s="118"/>
    </row>
    <row r="44" spans="1:14" s="100" customFormat="1" ht="19.5" customHeight="1">
      <c r="A44" s="101">
        <v>2</v>
      </c>
      <c r="B44" s="210">
        <v>10.28</v>
      </c>
      <c r="C44" s="210"/>
      <c r="D44" s="211" t="s">
        <v>132</v>
      </c>
      <c r="E44" s="211"/>
      <c r="F44" s="211"/>
      <c r="G44" s="211"/>
      <c r="H44" s="211"/>
      <c r="I44" s="104">
        <v>41000</v>
      </c>
      <c r="J44" s="110">
        <v>421308</v>
      </c>
      <c r="L44" s="118"/>
      <c r="M44" s="118"/>
      <c r="N44" s="118"/>
    </row>
    <row r="45" spans="1:14" s="100" customFormat="1" ht="19.5" customHeight="1">
      <c r="A45" s="101">
        <v>3</v>
      </c>
      <c r="B45" s="210">
        <v>10.28</v>
      </c>
      <c r="C45" s="210"/>
      <c r="D45" s="211" t="s">
        <v>133</v>
      </c>
      <c r="E45" s="211"/>
      <c r="F45" s="211"/>
      <c r="G45" s="211"/>
      <c r="H45" s="211"/>
      <c r="I45" s="104">
        <v>53300</v>
      </c>
      <c r="J45" s="110">
        <v>547700</v>
      </c>
      <c r="L45" s="118"/>
      <c r="M45" s="118"/>
      <c r="N45" s="118"/>
    </row>
    <row r="46" spans="1:14" s="100" customFormat="1" ht="19.5" customHeight="1">
      <c r="A46" s="101">
        <v>4</v>
      </c>
      <c r="B46" s="210">
        <v>10.28</v>
      </c>
      <c r="C46" s="210"/>
      <c r="D46" s="211" t="s">
        <v>134</v>
      </c>
      <c r="E46" s="211"/>
      <c r="F46" s="211"/>
      <c r="G46" s="211"/>
      <c r="H46" s="211"/>
      <c r="I46" s="104">
        <v>62400</v>
      </c>
      <c r="J46" s="110">
        <v>641209</v>
      </c>
      <c r="L46" s="118"/>
      <c r="M46" s="118"/>
      <c r="N46" s="118"/>
    </row>
    <row r="47" spans="1:14" s="100" customFormat="1" ht="19.5" customHeight="1">
      <c r="A47" s="101">
        <v>5</v>
      </c>
      <c r="B47" s="210">
        <v>10.28</v>
      </c>
      <c r="C47" s="210"/>
      <c r="D47" s="211" t="s">
        <v>135</v>
      </c>
      <c r="E47" s="211"/>
      <c r="F47" s="211"/>
      <c r="G47" s="211"/>
      <c r="H47" s="211"/>
      <c r="I47" s="104">
        <v>71600</v>
      </c>
      <c r="J47" s="110">
        <v>735747</v>
      </c>
      <c r="K47" s="100">
        <f>251244.4+100726.88+383776</f>
        <v>735747.28</v>
      </c>
      <c r="L47" s="118"/>
      <c r="M47" s="118"/>
      <c r="N47" s="118"/>
    </row>
    <row r="48" spans="1:14" s="99" customFormat="1" ht="19.5" customHeight="1">
      <c r="A48" s="101"/>
      <c r="B48" s="226"/>
      <c r="C48" s="226"/>
      <c r="D48" s="216" t="s">
        <v>10</v>
      </c>
      <c r="E48" s="216"/>
      <c r="F48" s="216"/>
      <c r="G48" s="216"/>
      <c r="H48" s="216"/>
      <c r="I48" s="105"/>
      <c r="J48" s="110">
        <f>SUM(J43:J47)</f>
        <v>2689176</v>
      </c>
      <c r="L48" s="118"/>
      <c r="M48" s="118"/>
      <c r="N48" s="118"/>
    </row>
    <row r="49" spans="1:10" s="118" customFormat="1" ht="22.5" customHeight="1">
      <c r="A49" s="101"/>
      <c r="B49" s="226"/>
      <c r="C49" s="226"/>
      <c r="D49" s="216" t="s">
        <v>140</v>
      </c>
      <c r="E49" s="216"/>
      <c r="F49" s="216"/>
      <c r="G49" s="216"/>
      <c r="H49" s="216"/>
      <c r="I49" s="105"/>
      <c r="J49" s="111">
        <f>+J48/100000</f>
        <v>26.89176</v>
      </c>
    </row>
    <row r="50" spans="1:15" ht="28.5" customHeight="1">
      <c r="A50" s="101"/>
      <c r="B50" s="216" t="s">
        <v>149</v>
      </c>
      <c r="C50" s="216"/>
      <c r="D50" s="216"/>
      <c r="E50" s="216"/>
      <c r="F50" s="216"/>
      <c r="G50" s="216"/>
      <c r="H50" s="216"/>
      <c r="I50" s="216"/>
      <c r="J50" s="216"/>
      <c r="L50" s="153"/>
      <c r="M50" s="151"/>
      <c r="N50" s="151"/>
      <c r="O50" s="151"/>
    </row>
    <row r="51" spans="1:15" ht="31.5" customHeight="1">
      <c r="A51" s="103">
        <v>19</v>
      </c>
      <c r="B51" s="112" t="s">
        <v>115</v>
      </c>
      <c r="C51" s="218" t="s">
        <v>6</v>
      </c>
      <c r="D51" s="218"/>
      <c r="E51" s="218"/>
      <c r="F51" s="218"/>
      <c r="G51" s="126"/>
      <c r="H51" s="127"/>
      <c r="I51" s="135"/>
      <c r="J51" s="129"/>
      <c r="L51" s="153"/>
      <c r="M51" s="151"/>
      <c r="N51" s="151"/>
      <c r="O51" s="151"/>
    </row>
    <row r="52" spans="1:15" ht="31.5" customHeight="1">
      <c r="A52" s="103"/>
      <c r="B52" s="112"/>
      <c r="C52" s="222" t="s">
        <v>107</v>
      </c>
      <c r="D52" s="222"/>
      <c r="E52" s="222"/>
      <c r="F52" s="222"/>
      <c r="G52" s="126" t="s">
        <v>143</v>
      </c>
      <c r="H52" s="127">
        <f>+O52</f>
        <v>0</v>
      </c>
      <c r="I52" s="136">
        <v>13</v>
      </c>
      <c r="J52" s="129">
        <f>+H52*I52</f>
        <v>0</v>
      </c>
      <c r="L52" s="153"/>
      <c r="M52" s="151"/>
      <c r="N52" s="151"/>
      <c r="O52" s="151">
        <f>+L52+M52+N52</f>
        <v>0</v>
      </c>
    </row>
    <row r="53" spans="1:15" ht="31.5" customHeight="1">
      <c r="A53" s="103">
        <v>20</v>
      </c>
      <c r="B53" s="112" t="s">
        <v>115</v>
      </c>
      <c r="C53" s="218" t="s">
        <v>6</v>
      </c>
      <c r="D53" s="218"/>
      <c r="E53" s="218"/>
      <c r="F53" s="218"/>
      <c r="G53" s="126"/>
      <c r="H53" s="127"/>
      <c r="I53" s="135"/>
      <c r="J53" s="129"/>
      <c r="L53" s="153"/>
      <c r="M53" s="151"/>
      <c r="N53" s="151"/>
      <c r="O53" s="151"/>
    </row>
    <row r="54" spans="1:15" ht="31.5" customHeight="1">
      <c r="A54" s="103"/>
      <c r="B54" s="112"/>
      <c r="C54" s="222" t="s">
        <v>107</v>
      </c>
      <c r="D54" s="222"/>
      <c r="E54" s="222"/>
      <c r="F54" s="222"/>
      <c r="G54" s="126" t="s">
        <v>143</v>
      </c>
      <c r="H54" s="156">
        <v>38493.66</v>
      </c>
      <c r="I54" s="136">
        <v>15</v>
      </c>
      <c r="J54" s="129">
        <f>+H54*I54</f>
        <v>577404.9</v>
      </c>
      <c r="L54" s="153">
        <v>13553.51</v>
      </c>
      <c r="M54" s="151">
        <v>5028.975</v>
      </c>
      <c r="N54" s="151">
        <v>19911.18</v>
      </c>
      <c r="O54" s="151">
        <v>38493.155</v>
      </c>
    </row>
    <row r="55" spans="1:15" ht="31.5" customHeight="1">
      <c r="A55" s="103">
        <v>21</v>
      </c>
      <c r="B55" s="113" t="s">
        <v>4</v>
      </c>
      <c r="C55" s="223" t="s">
        <v>7</v>
      </c>
      <c r="D55" s="224"/>
      <c r="E55" s="224"/>
      <c r="F55" s="225"/>
      <c r="G55" s="126"/>
      <c r="H55" s="127"/>
      <c r="I55" s="135"/>
      <c r="J55" s="129"/>
      <c r="L55" s="153"/>
      <c r="M55" s="151"/>
      <c r="N55" s="151"/>
      <c r="O55" s="151"/>
    </row>
    <row r="56" spans="1:15" ht="31.5" customHeight="1">
      <c r="A56" s="103"/>
      <c r="B56" s="113"/>
      <c r="C56" s="217" t="s">
        <v>101</v>
      </c>
      <c r="D56" s="217"/>
      <c r="E56" s="217"/>
      <c r="F56" s="217"/>
      <c r="G56" s="126" t="s">
        <v>143</v>
      </c>
      <c r="H56" s="127">
        <f>+O56</f>
        <v>41109.755</v>
      </c>
      <c r="I56" s="136">
        <v>136</v>
      </c>
      <c r="J56" s="129">
        <f>+H56*I56</f>
        <v>5590926.68</v>
      </c>
      <c r="L56" s="153">
        <v>14474.63</v>
      </c>
      <c r="M56" s="151">
        <v>5370.75</v>
      </c>
      <c r="N56" s="151">
        <v>21264.375</v>
      </c>
      <c r="O56" s="151">
        <f>+L56+M56+N56</f>
        <v>41109.755</v>
      </c>
    </row>
    <row r="57" spans="1:15" ht="31.5" customHeight="1">
      <c r="A57" s="103">
        <v>22</v>
      </c>
      <c r="B57" s="112">
        <v>5.12</v>
      </c>
      <c r="C57" s="218" t="s">
        <v>8</v>
      </c>
      <c r="D57" s="218"/>
      <c r="E57" s="218"/>
      <c r="F57" s="218"/>
      <c r="G57" s="126"/>
      <c r="H57" s="127"/>
      <c r="I57" s="135"/>
      <c r="J57" s="129"/>
      <c r="L57" s="153"/>
      <c r="M57" s="151"/>
      <c r="N57" s="151"/>
      <c r="O57" s="151"/>
    </row>
    <row r="58" spans="1:15" ht="31.5" customHeight="1">
      <c r="A58" s="103"/>
      <c r="B58" s="112"/>
      <c r="C58" s="217" t="s">
        <v>9</v>
      </c>
      <c r="D58" s="217"/>
      <c r="E58" s="217"/>
      <c r="F58" s="217"/>
      <c r="G58" s="126" t="s">
        <v>143</v>
      </c>
      <c r="H58" s="127">
        <f>+O58</f>
        <v>38493.665</v>
      </c>
      <c r="I58" s="136">
        <v>51</v>
      </c>
      <c r="J58" s="129">
        <f>+H58*I58</f>
        <v>1963176.915</v>
      </c>
      <c r="L58" s="153">
        <v>13553.51</v>
      </c>
      <c r="M58" s="151">
        <v>5028.975</v>
      </c>
      <c r="N58" s="151">
        <v>19911.18</v>
      </c>
      <c r="O58" s="151">
        <f>+L58+M58+N58</f>
        <v>38493.665</v>
      </c>
    </row>
    <row r="59" spans="1:15" ht="31.5" customHeight="1">
      <c r="A59" s="103">
        <v>23</v>
      </c>
      <c r="B59" s="112">
        <v>4.8</v>
      </c>
      <c r="C59" s="218" t="s">
        <v>100</v>
      </c>
      <c r="D59" s="218"/>
      <c r="E59" s="218"/>
      <c r="F59" s="218"/>
      <c r="G59" s="126"/>
      <c r="H59" s="127"/>
      <c r="I59" s="135"/>
      <c r="J59" s="129"/>
      <c r="L59" s="153"/>
      <c r="M59" s="151"/>
      <c r="N59" s="151"/>
      <c r="O59" s="151"/>
    </row>
    <row r="60" spans="1:15" s="118" customFormat="1" ht="31.5" customHeight="1">
      <c r="A60" s="103"/>
      <c r="B60" s="112"/>
      <c r="C60" s="217" t="s">
        <v>43</v>
      </c>
      <c r="D60" s="217"/>
      <c r="E60" s="217"/>
      <c r="F60" s="217"/>
      <c r="G60" s="126" t="s">
        <v>24</v>
      </c>
      <c r="H60" s="127">
        <f>+O60</f>
        <v>755.4190000000001</v>
      </c>
      <c r="I60" s="136">
        <v>281</v>
      </c>
      <c r="J60" s="129">
        <f>+H60*I60</f>
        <v>212272.73900000003</v>
      </c>
      <c r="L60" s="153">
        <v>265.98</v>
      </c>
      <c r="M60" s="151">
        <v>98.69</v>
      </c>
      <c r="N60" s="151">
        <v>390.749</v>
      </c>
      <c r="O60" s="151">
        <f>+L60+M60+N60</f>
        <v>755.4190000000001</v>
      </c>
    </row>
    <row r="61" spans="1:10" s="118" customFormat="1" ht="12.75">
      <c r="A61" s="219" t="s">
        <v>152</v>
      </c>
      <c r="B61" s="220"/>
      <c r="C61" s="220"/>
      <c r="D61" s="220"/>
      <c r="E61" s="220"/>
      <c r="F61" s="220"/>
      <c r="G61" s="220"/>
      <c r="H61" s="220"/>
      <c r="I61" s="221"/>
      <c r="J61" s="138">
        <f>SUM(J51:J60)</f>
        <v>8343781.234</v>
      </c>
    </row>
    <row r="62" spans="1:10" s="118" customFormat="1" ht="22.5" customHeight="1">
      <c r="A62" s="219" t="s">
        <v>140</v>
      </c>
      <c r="B62" s="220"/>
      <c r="C62" s="220"/>
      <c r="D62" s="220"/>
      <c r="E62" s="220"/>
      <c r="F62" s="220"/>
      <c r="G62" s="220"/>
      <c r="H62" s="220"/>
      <c r="I62" s="221"/>
      <c r="J62" s="141">
        <f>J61/100000</f>
        <v>83.43781234000001</v>
      </c>
    </row>
    <row r="63" spans="1:10" s="118" customFormat="1" ht="22.5" customHeight="1">
      <c r="A63" s="101"/>
      <c r="B63" s="219" t="s">
        <v>150</v>
      </c>
      <c r="C63" s="220"/>
      <c r="D63" s="220"/>
      <c r="E63" s="220"/>
      <c r="F63" s="220"/>
      <c r="G63" s="220"/>
      <c r="H63" s="220"/>
      <c r="I63" s="220"/>
      <c r="J63" s="221"/>
    </row>
    <row r="64" spans="1:13" s="118" customFormat="1" ht="22.5" customHeight="1">
      <c r="A64" s="101">
        <v>1</v>
      </c>
      <c r="B64" s="212" t="s">
        <v>158</v>
      </c>
      <c r="C64" s="212"/>
      <c r="D64" s="212"/>
      <c r="E64" s="212"/>
      <c r="F64" s="212"/>
      <c r="G64" s="212"/>
      <c r="H64" s="212"/>
      <c r="I64" s="212"/>
      <c r="J64" s="155">
        <f>+(0.66+9.18+29.38)*20%</f>
        <v>7.844</v>
      </c>
      <c r="M64" s="154"/>
    </row>
    <row r="65" spans="1:12" s="118" customFormat="1" ht="22.5" customHeight="1">
      <c r="A65" s="101">
        <v>2</v>
      </c>
      <c r="B65" s="213" t="s">
        <v>159</v>
      </c>
      <c r="C65" s="214"/>
      <c r="D65" s="214"/>
      <c r="E65" s="214"/>
      <c r="F65" s="214"/>
      <c r="G65" s="214"/>
      <c r="H65" s="214"/>
      <c r="I65" s="215"/>
      <c r="J65" s="155">
        <f>+(0+3.68+10.9)*20%</f>
        <v>2.9160000000000004</v>
      </c>
      <c r="L65" s="118">
        <f>368160/100000</f>
        <v>3.6816</v>
      </c>
    </row>
    <row r="66" spans="1:10" s="118" customFormat="1" ht="22.5" customHeight="1">
      <c r="A66" s="101">
        <v>3</v>
      </c>
      <c r="B66" s="213" t="s">
        <v>160</v>
      </c>
      <c r="C66" s="214"/>
      <c r="D66" s="214"/>
      <c r="E66" s="214"/>
      <c r="F66" s="214"/>
      <c r="G66" s="214"/>
      <c r="H66" s="214"/>
      <c r="I66" s="215"/>
      <c r="J66" s="155">
        <f>+(0.52+14.03+43.15)*20%</f>
        <v>11.54</v>
      </c>
    </row>
    <row r="67" spans="1:10" s="118" customFormat="1" ht="22.5" customHeight="1">
      <c r="A67" s="101"/>
      <c r="B67" s="216" t="s">
        <v>154</v>
      </c>
      <c r="C67" s="216"/>
      <c r="D67" s="216"/>
      <c r="E67" s="216"/>
      <c r="F67" s="216"/>
      <c r="G67" s="216"/>
      <c r="H67" s="216"/>
      <c r="I67" s="216"/>
      <c r="J67" s="155">
        <f>SUM(J64:J66)</f>
        <v>22.3</v>
      </c>
    </row>
    <row r="68" spans="1:10" ht="12.75">
      <c r="A68" s="140"/>
      <c r="B68" s="140"/>
      <c r="C68" s="140"/>
      <c r="D68" s="140"/>
      <c r="E68" s="140"/>
      <c r="F68" s="140"/>
      <c r="G68" s="140"/>
      <c r="H68" s="140"/>
      <c r="I68" s="140"/>
      <c r="J68" s="140"/>
    </row>
    <row r="72" spans="1:10" ht="12.75">
      <c r="A72" s="209" t="s">
        <v>144</v>
      </c>
      <c r="B72" s="209"/>
      <c r="C72" s="209"/>
      <c r="D72" s="209"/>
      <c r="E72" s="209"/>
      <c r="F72" s="209"/>
      <c r="G72" s="209" t="s">
        <v>146</v>
      </c>
      <c r="H72" s="209"/>
      <c r="I72" s="209"/>
      <c r="J72" s="209"/>
    </row>
    <row r="73" spans="1:10" ht="12.75">
      <c r="A73" s="209" t="s">
        <v>145</v>
      </c>
      <c r="B73" s="209"/>
      <c r="C73" s="209"/>
      <c r="D73" s="209"/>
      <c r="E73" s="209"/>
      <c r="F73" s="209"/>
      <c r="G73" s="209" t="s">
        <v>145</v>
      </c>
      <c r="H73" s="209"/>
      <c r="I73" s="209"/>
      <c r="J73" s="209"/>
    </row>
  </sheetData>
  <sheetProtection/>
  <mergeCells count="84">
    <mergeCell ref="A1:J1"/>
    <mergeCell ref="A2:J2"/>
    <mergeCell ref="D3:F3"/>
    <mergeCell ref="B4:F4"/>
    <mergeCell ref="B5:F5"/>
    <mergeCell ref="A13:G13"/>
    <mergeCell ref="B6:F6"/>
    <mergeCell ref="B7:F7"/>
    <mergeCell ref="A9:G9"/>
    <mergeCell ref="A10:G10"/>
    <mergeCell ref="C14:F14"/>
    <mergeCell ref="A11:G11"/>
    <mergeCell ref="A12:G12"/>
    <mergeCell ref="B15:J15"/>
    <mergeCell ref="C16:F16"/>
    <mergeCell ref="C17:F17"/>
    <mergeCell ref="C18:F18"/>
    <mergeCell ref="C19:F19"/>
    <mergeCell ref="C20:F20"/>
    <mergeCell ref="C21:F21"/>
    <mergeCell ref="C22:F22"/>
    <mergeCell ref="C23:F23"/>
    <mergeCell ref="C24:F24"/>
    <mergeCell ref="C25:F25"/>
    <mergeCell ref="C26:F26"/>
    <mergeCell ref="C27:F27"/>
    <mergeCell ref="C28:F28"/>
    <mergeCell ref="C29:F29"/>
    <mergeCell ref="A30:A33"/>
    <mergeCell ref="B30:B33"/>
    <mergeCell ref="C30:F30"/>
    <mergeCell ref="C31:F31"/>
    <mergeCell ref="D32:F32"/>
    <mergeCell ref="D33:F33"/>
    <mergeCell ref="A34:A36"/>
    <mergeCell ref="B34:B36"/>
    <mergeCell ref="C34:F34"/>
    <mergeCell ref="C35:F35"/>
    <mergeCell ref="D36:F36"/>
    <mergeCell ref="A37:A38"/>
    <mergeCell ref="B37:B38"/>
    <mergeCell ref="C37:F37"/>
    <mergeCell ref="C38:F38"/>
    <mergeCell ref="B39:I39"/>
    <mergeCell ref="B40:I40"/>
    <mergeCell ref="B45:C45"/>
    <mergeCell ref="D45:H45"/>
    <mergeCell ref="B41:J41"/>
    <mergeCell ref="B42:C42"/>
    <mergeCell ref="D42:H42"/>
    <mergeCell ref="B43:C43"/>
    <mergeCell ref="D43:H43"/>
    <mergeCell ref="B44:C44"/>
    <mergeCell ref="D44:H44"/>
    <mergeCell ref="B49:C49"/>
    <mergeCell ref="D49:H49"/>
    <mergeCell ref="B50:J50"/>
    <mergeCell ref="C51:F51"/>
    <mergeCell ref="B48:C48"/>
    <mergeCell ref="D48:H48"/>
    <mergeCell ref="C52:F52"/>
    <mergeCell ref="C53:F53"/>
    <mergeCell ref="C54:F54"/>
    <mergeCell ref="C55:F55"/>
    <mergeCell ref="C56:F56"/>
    <mergeCell ref="C57:F57"/>
    <mergeCell ref="A72:F72"/>
    <mergeCell ref="G72:J72"/>
    <mergeCell ref="C58:F58"/>
    <mergeCell ref="C59:F59"/>
    <mergeCell ref="C60:F60"/>
    <mergeCell ref="A61:I61"/>
    <mergeCell ref="A62:I62"/>
    <mergeCell ref="B63:J63"/>
    <mergeCell ref="A73:F73"/>
    <mergeCell ref="G73:J73"/>
    <mergeCell ref="B46:C46"/>
    <mergeCell ref="D46:H46"/>
    <mergeCell ref="B47:C47"/>
    <mergeCell ref="D47:H47"/>
    <mergeCell ref="B64:I64"/>
    <mergeCell ref="B65:I65"/>
    <mergeCell ref="B66:I66"/>
    <mergeCell ref="B67:I67"/>
  </mergeCells>
  <printOptions horizontalCentered="1"/>
  <pageMargins left="0.5" right="0.25" top="0.78" bottom="0.64" header="0.22" footer="0.16"/>
  <pageSetup horizontalDpi="600" verticalDpi="600" orientation="portrait" paperSize="9" scale="71" r:id="rId1"/>
  <headerFooter>
    <oddFooter>&amp;L&amp;Z&amp;F&amp;RPage &amp;P of &amp;N</oddFooter>
  </headerFooter>
  <rowBreaks count="3" manualBreakCount="3">
    <brk id="23" max="255" man="1"/>
    <brk id="40" max="255" man="1"/>
    <brk id="62" max="255" man="1"/>
  </rowBreaks>
</worksheet>
</file>

<file path=xl/worksheets/sheet5.xml><?xml version="1.0" encoding="utf-8"?>
<worksheet xmlns="http://schemas.openxmlformats.org/spreadsheetml/2006/main" xmlns:r="http://schemas.openxmlformats.org/officeDocument/2006/relationships">
  <sheetPr>
    <tabColor rgb="FF00FF00"/>
  </sheetPr>
  <dimension ref="A1:M50"/>
  <sheetViews>
    <sheetView view="pageBreakPreview" zoomScaleSheetLayoutView="100" zoomScalePageLayoutView="0" workbookViewId="0" topLeftCell="A1">
      <selection activeCell="D12" sqref="D12:G12"/>
    </sheetView>
  </sheetViews>
  <sheetFormatPr defaultColWidth="9.140625" defaultRowHeight="12.75"/>
  <cols>
    <col min="1" max="1" width="4.421875" style="9" customWidth="1"/>
    <col min="2" max="2" width="9.00390625" style="13" customWidth="1"/>
    <col min="3" max="3" width="6.8515625" style="9" hidden="1" customWidth="1"/>
    <col min="4" max="4" width="3.140625" style="9" customWidth="1"/>
    <col min="5" max="6" width="4.8515625" style="9" customWidth="1"/>
    <col min="7" max="7" width="40.7109375" style="9" customWidth="1"/>
    <col min="8" max="8" width="6.7109375" style="13" bestFit="1" customWidth="1"/>
    <col min="9" max="9" width="9.00390625" style="19" bestFit="1" customWidth="1"/>
    <col min="10" max="10" width="6.7109375" style="13" bestFit="1" customWidth="1"/>
    <col min="11" max="11" width="9.57421875" style="19" bestFit="1" customWidth="1"/>
    <col min="12" max="12" width="8.140625" style="19" bestFit="1" customWidth="1"/>
    <col min="13" max="13" width="10.7109375" style="13" bestFit="1" customWidth="1"/>
    <col min="14" max="14" width="2.421875" style="9" customWidth="1"/>
    <col min="15" max="15" width="9.140625" style="9" hidden="1" customWidth="1"/>
    <col min="16" max="16384" width="9.140625" style="9" customWidth="1"/>
  </cols>
  <sheetData>
    <row r="1" spans="2:13" ht="20.25">
      <c r="B1" s="183" t="s">
        <v>33</v>
      </c>
      <c r="C1" s="183"/>
      <c r="D1" s="183"/>
      <c r="E1" s="183"/>
      <c r="F1" s="183"/>
      <c r="G1" s="183"/>
      <c r="H1" s="183"/>
      <c r="I1" s="183"/>
      <c r="J1" s="183"/>
      <c r="K1" s="183"/>
      <c r="L1" s="183"/>
      <c r="M1" s="183"/>
    </row>
    <row r="2" spans="1:13" ht="20.25">
      <c r="A2" s="183" t="s">
        <v>80</v>
      </c>
      <c r="B2" s="183"/>
      <c r="C2" s="183"/>
      <c r="D2" s="183"/>
      <c r="E2" s="183"/>
      <c r="F2" s="183"/>
      <c r="G2" s="183"/>
      <c r="H2" s="183"/>
      <c r="I2" s="183"/>
      <c r="J2" s="183"/>
      <c r="K2" s="183"/>
      <c r="L2" s="183"/>
      <c r="M2" s="183"/>
    </row>
    <row r="3" spans="2:13" ht="20.25" customHeight="1">
      <c r="B3" s="11"/>
      <c r="C3" s="10"/>
      <c r="D3" s="10"/>
      <c r="E3" s="10"/>
      <c r="F3" s="10"/>
      <c r="G3" s="10"/>
      <c r="H3" s="185" t="s">
        <v>76</v>
      </c>
      <c r="I3" s="185"/>
      <c r="J3" s="185" t="s">
        <v>75</v>
      </c>
      <c r="K3" s="185"/>
      <c r="L3" s="12"/>
      <c r="M3" s="12"/>
    </row>
    <row r="4" spans="1:11" s="13" customFormat="1" ht="15">
      <c r="A4" s="24" t="s">
        <v>32</v>
      </c>
      <c r="B4" s="25"/>
      <c r="C4" s="24"/>
      <c r="E4" s="24" t="s">
        <v>34</v>
      </c>
      <c r="H4" s="185" t="s">
        <v>30</v>
      </c>
      <c r="I4" s="185"/>
      <c r="J4" s="244">
        <v>1.5</v>
      </c>
      <c r="K4" s="244"/>
    </row>
    <row r="5" spans="1:13" s="13" customFormat="1" ht="15">
      <c r="A5" s="24" t="s">
        <v>88</v>
      </c>
      <c r="C5" s="24"/>
      <c r="E5" s="24" t="s">
        <v>73</v>
      </c>
      <c r="K5" s="65"/>
      <c r="L5" s="21"/>
      <c r="M5" s="26"/>
    </row>
    <row r="6" spans="1:13" s="16" customFormat="1" ht="30">
      <c r="A6" s="7" t="s">
        <v>29</v>
      </c>
      <c r="B6" s="184" t="s">
        <v>14</v>
      </c>
      <c r="C6" s="184"/>
      <c r="D6" s="184" t="s">
        <v>13</v>
      </c>
      <c r="E6" s="184"/>
      <c r="F6" s="184"/>
      <c r="G6" s="184"/>
      <c r="H6" s="15" t="s">
        <v>28</v>
      </c>
      <c r="I6" s="6" t="s">
        <v>27</v>
      </c>
      <c r="J6" s="15" t="s">
        <v>26</v>
      </c>
      <c r="K6" s="6" t="s">
        <v>25</v>
      </c>
      <c r="L6" s="6" t="s">
        <v>0</v>
      </c>
      <c r="M6" s="15" t="s">
        <v>15</v>
      </c>
    </row>
    <row r="7" spans="1:13" s="16" customFormat="1" ht="14.25">
      <c r="A7" s="66">
        <v>1</v>
      </c>
      <c r="B7" s="66" t="s">
        <v>35</v>
      </c>
      <c r="C7" s="218" t="s">
        <v>36</v>
      </c>
      <c r="D7" s="218"/>
      <c r="E7" s="218"/>
      <c r="F7" s="218"/>
      <c r="G7" s="218"/>
      <c r="H7" s="68"/>
      <c r="I7" s="28"/>
      <c r="J7" s="32"/>
      <c r="K7" s="33"/>
      <c r="L7" s="34"/>
      <c r="M7" s="32"/>
    </row>
    <row r="8" spans="1:13" s="16" customFormat="1" ht="106.5" customHeight="1">
      <c r="A8" s="66"/>
      <c r="B8" s="69"/>
      <c r="C8" s="218" t="s">
        <v>37</v>
      </c>
      <c r="D8" s="218"/>
      <c r="E8" s="218"/>
      <c r="F8" s="218"/>
      <c r="G8" s="218"/>
      <c r="H8" s="27"/>
      <c r="I8" s="28"/>
      <c r="J8" s="32"/>
      <c r="K8" s="33"/>
      <c r="L8" s="34"/>
      <c r="M8" s="32"/>
    </row>
    <row r="9" spans="1:13" s="16" customFormat="1" ht="25.5" customHeight="1">
      <c r="A9" s="66"/>
      <c r="B9" s="69"/>
      <c r="C9" s="67"/>
      <c r="D9" s="67" t="s">
        <v>38</v>
      </c>
      <c r="E9" s="218" t="s">
        <v>39</v>
      </c>
      <c r="F9" s="218"/>
      <c r="G9" s="218"/>
      <c r="H9" s="70">
        <v>2</v>
      </c>
      <c r="I9" s="71">
        <v>1320</v>
      </c>
      <c r="J9" s="32">
        <v>2.17</v>
      </c>
      <c r="K9" s="33">
        <v>1</v>
      </c>
      <c r="L9" s="72" t="s">
        <v>40</v>
      </c>
      <c r="M9" s="5">
        <f>H9*I9*J9*K9/10000</f>
        <v>0.5728800000000001</v>
      </c>
    </row>
    <row r="10" spans="1:13" s="16" customFormat="1" ht="25.5" customHeight="1">
      <c r="A10" s="66">
        <v>2</v>
      </c>
      <c r="B10" s="73">
        <v>3.4</v>
      </c>
      <c r="C10" s="73" t="s">
        <v>77</v>
      </c>
      <c r="D10" s="218" t="s">
        <v>81</v>
      </c>
      <c r="E10" s="218"/>
      <c r="F10" s="218"/>
      <c r="G10" s="218"/>
      <c r="H10" s="73"/>
      <c r="I10" s="74"/>
      <c r="J10" s="32"/>
      <c r="K10" s="33"/>
      <c r="L10" s="72"/>
      <c r="M10" s="5"/>
    </row>
    <row r="11" spans="1:13" s="16" customFormat="1" ht="133.5" customHeight="1">
      <c r="A11" s="66"/>
      <c r="B11" s="73"/>
      <c r="C11" s="75"/>
      <c r="D11" s="218" t="s">
        <v>79</v>
      </c>
      <c r="E11" s="218"/>
      <c r="F11" s="218"/>
      <c r="G11" s="218"/>
      <c r="H11" s="70">
        <v>2</v>
      </c>
      <c r="I11" s="71">
        <v>1320</v>
      </c>
      <c r="J11" s="32">
        <v>0.675</v>
      </c>
      <c r="K11" s="33">
        <v>0.45</v>
      </c>
      <c r="L11" s="72" t="s">
        <v>3</v>
      </c>
      <c r="M11" s="5">
        <f>H11*I11*J11*K11</f>
        <v>801.9000000000001</v>
      </c>
    </row>
    <row r="12" spans="1:13" s="16" customFormat="1" ht="27.75" customHeight="1">
      <c r="A12" s="66">
        <v>3</v>
      </c>
      <c r="B12" s="22">
        <v>3.2</v>
      </c>
      <c r="C12" s="22" t="s">
        <v>89</v>
      </c>
      <c r="D12" s="189" t="s">
        <v>90</v>
      </c>
      <c r="E12" s="189"/>
      <c r="F12" s="189"/>
      <c r="G12" s="189"/>
      <c r="H12" s="22"/>
      <c r="I12" s="61"/>
      <c r="J12" s="32"/>
      <c r="K12" s="33"/>
      <c r="L12" s="72"/>
      <c r="M12" s="5"/>
    </row>
    <row r="13" spans="1:13" s="16" customFormat="1" ht="104.25" customHeight="1">
      <c r="A13" s="66"/>
      <c r="B13" s="22"/>
      <c r="C13" s="23"/>
      <c r="D13" s="60" t="s">
        <v>20</v>
      </c>
      <c r="E13" s="245" t="s">
        <v>91</v>
      </c>
      <c r="F13" s="245"/>
      <c r="G13" s="245"/>
      <c r="H13" s="70">
        <v>2</v>
      </c>
      <c r="I13" s="71">
        <v>1320</v>
      </c>
      <c r="J13" s="32">
        <v>0.675</v>
      </c>
      <c r="K13" s="33">
        <v>0.45</v>
      </c>
      <c r="L13" s="72" t="s">
        <v>3</v>
      </c>
      <c r="M13" s="5">
        <f>H13*I13*J13*K13</f>
        <v>801.9000000000001</v>
      </c>
    </row>
    <row r="14" spans="1:13" s="16" customFormat="1" ht="25.5" customHeight="1">
      <c r="A14" s="66">
        <v>4</v>
      </c>
      <c r="B14" s="66">
        <v>4.8</v>
      </c>
      <c r="C14" s="76" t="s">
        <v>41</v>
      </c>
      <c r="D14" s="246" t="s">
        <v>42</v>
      </c>
      <c r="E14" s="246"/>
      <c r="F14" s="246"/>
      <c r="G14" s="246"/>
      <c r="H14" s="70"/>
      <c r="I14" s="68"/>
      <c r="J14" s="32"/>
      <c r="K14" s="33"/>
      <c r="L14" s="34"/>
      <c r="M14" s="5"/>
    </row>
    <row r="15" spans="1:13" s="16" customFormat="1" ht="54" customHeight="1">
      <c r="A15" s="66"/>
      <c r="B15" s="66"/>
      <c r="C15" s="78"/>
      <c r="D15" s="247" t="s">
        <v>43</v>
      </c>
      <c r="E15" s="248"/>
      <c r="F15" s="248"/>
      <c r="G15" s="249"/>
      <c r="H15" s="70">
        <v>2</v>
      </c>
      <c r="I15" s="71">
        <v>200</v>
      </c>
      <c r="J15" s="32">
        <v>1.5</v>
      </c>
      <c r="K15" s="33">
        <v>0.075</v>
      </c>
      <c r="L15" s="72" t="s">
        <v>24</v>
      </c>
      <c r="M15" s="5">
        <f>H15*I15*J15*K15</f>
        <v>45</v>
      </c>
    </row>
    <row r="16" spans="1:13" s="16" customFormat="1" ht="14.25">
      <c r="A16" s="66">
        <v>5</v>
      </c>
      <c r="B16" s="66" t="s">
        <v>44</v>
      </c>
      <c r="C16" s="77" t="s">
        <v>44</v>
      </c>
      <c r="D16" s="246" t="s">
        <v>45</v>
      </c>
      <c r="E16" s="246"/>
      <c r="F16" s="246"/>
      <c r="G16" s="246"/>
      <c r="H16" s="70"/>
      <c r="I16" s="68"/>
      <c r="J16" s="32"/>
      <c r="K16" s="33"/>
      <c r="L16" s="34"/>
      <c r="M16" s="5"/>
    </row>
    <row r="17" spans="1:13" s="16" customFormat="1" ht="69" customHeight="1">
      <c r="A17" s="66"/>
      <c r="B17" s="66"/>
      <c r="C17" s="78"/>
      <c r="D17" s="247" t="s">
        <v>46</v>
      </c>
      <c r="E17" s="248"/>
      <c r="F17" s="248"/>
      <c r="G17" s="249"/>
      <c r="H17" s="70">
        <v>1</v>
      </c>
      <c r="I17" s="71">
        <v>55</v>
      </c>
      <c r="J17" s="32">
        <v>3</v>
      </c>
      <c r="K17" s="33">
        <v>1</v>
      </c>
      <c r="L17" s="72" t="s">
        <v>47</v>
      </c>
      <c r="M17" s="5">
        <f>H17*I17*J17*K17</f>
        <v>165</v>
      </c>
    </row>
    <row r="18" spans="1:13" s="16" customFormat="1" ht="14.25">
      <c r="A18" s="66">
        <v>6</v>
      </c>
      <c r="B18" s="66" t="s">
        <v>48</v>
      </c>
      <c r="C18" s="77" t="s">
        <v>48</v>
      </c>
      <c r="D18" s="246" t="s">
        <v>6</v>
      </c>
      <c r="E18" s="246"/>
      <c r="F18" s="246"/>
      <c r="G18" s="246"/>
      <c r="H18" s="70"/>
      <c r="I18" s="68"/>
      <c r="J18" s="32"/>
      <c r="K18" s="33"/>
      <c r="L18" s="34"/>
      <c r="M18" s="5"/>
    </row>
    <row r="19" spans="1:13" s="16" customFormat="1" ht="67.5" customHeight="1">
      <c r="A19" s="66"/>
      <c r="B19" s="66" t="s">
        <v>49</v>
      </c>
      <c r="C19" s="78"/>
      <c r="D19" s="77" t="s">
        <v>50</v>
      </c>
      <c r="E19" s="246" t="s">
        <v>51</v>
      </c>
      <c r="F19" s="246"/>
      <c r="G19" s="246"/>
      <c r="H19" s="70">
        <v>1</v>
      </c>
      <c r="I19" s="71">
        <v>500</v>
      </c>
      <c r="J19" s="32">
        <v>3</v>
      </c>
      <c r="K19" s="33">
        <v>1</v>
      </c>
      <c r="L19" s="72" t="s">
        <v>47</v>
      </c>
      <c r="M19" s="5">
        <f>H19*I19*J19*K19</f>
        <v>1500</v>
      </c>
    </row>
    <row r="20" spans="1:13" s="16" customFormat="1" ht="27" customHeight="1">
      <c r="A20" s="66">
        <v>7</v>
      </c>
      <c r="B20" s="69" t="s">
        <v>52</v>
      </c>
      <c r="C20" s="78" t="s">
        <v>52</v>
      </c>
      <c r="D20" s="246" t="s">
        <v>7</v>
      </c>
      <c r="E20" s="246"/>
      <c r="F20" s="246"/>
      <c r="G20" s="246"/>
      <c r="H20" s="70"/>
      <c r="I20" s="68"/>
      <c r="J20" s="32"/>
      <c r="K20" s="33"/>
      <c r="L20" s="34"/>
      <c r="M20" s="5"/>
    </row>
    <row r="21" spans="1:13" s="16" customFormat="1" ht="133.5" customHeight="1">
      <c r="A21" s="66"/>
      <c r="B21" s="66"/>
      <c r="C21" s="78"/>
      <c r="D21" s="246" t="s">
        <v>53</v>
      </c>
      <c r="E21" s="246"/>
      <c r="F21" s="246"/>
      <c r="G21" s="246"/>
      <c r="H21" s="70"/>
      <c r="I21" s="68"/>
      <c r="J21" s="32"/>
      <c r="K21" s="33"/>
      <c r="L21" s="34"/>
      <c r="M21" s="5"/>
    </row>
    <row r="22" spans="1:13" s="16" customFormat="1" ht="14.25">
      <c r="A22" s="66"/>
      <c r="B22" s="66"/>
      <c r="C22" s="78"/>
      <c r="D22" s="77"/>
      <c r="E22" s="77" t="s">
        <v>54</v>
      </c>
      <c r="F22" s="246" t="s">
        <v>78</v>
      </c>
      <c r="G22" s="246"/>
      <c r="H22" s="70">
        <v>1</v>
      </c>
      <c r="I22" s="71">
        <v>55</v>
      </c>
      <c r="J22" s="32">
        <v>3</v>
      </c>
      <c r="K22" s="33">
        <v>1</v>
      </c>
      <c r="L22" s="72" t="s">
        <v>47</v>
      </c>
      <c r="M22" s="5">
        <f>H22*I22*J22*K22</f>
        <v>165</v>
      </c>
    </row>
    <row r="23" spans="1:13" s="16" customFormat="1" ht="14.25">
      <c r="A23" s="66">
        <v>8</v>
      </c>
      <c r="B23" s="69" t="s">
        <v>56</v>
      </c>
      <c r="C23" s="78" t="s">
        <v>56</v>
      </c>
      <c r="D23" s="246" t="s">
        <v>8</v>
      </c>
      <c r="E23" s="246"/>
      <c r="F23" s="246"/>
      <c r="G23" s="246"/>
      <c r="H23" s="70"/>
      <c r="I23" s="68"/>
      <c r="J23" s="32"/>
      <c r="K23" s="33"/>
      <c r="L23" s="34"/>
      <c r="M23" s="5"/>
    </row>
    <row r="24" spans="1:13" s="16" customFormat="1" ht="51.75" customHeight="1">
      <c r="A24" s="66"/>
      <c r="B24" s="66"/>
      <c r="C24" s="78"/>
      <c r="D24" s="246" t="s">
        <v>57</v>
      </c>
      <c r="E24" s="246"/>
      <c r="F24" s="246"/>
      <c r="G24" s="246"/>
      <c r="H24" s="70"/>
      <c r="I24" s="68"/>
      <c r="J24" s="32"/>
      <c r="K24" s="33"/>
      <c r="L24" s="34"/>
      <c r="M24" s="5"/>
    </row>
    <row r="25" spans="1:13" s="16" customFormat="1" ht="15" customHeight="1">
      <c r="A25" s="66"/>
      <c r="B25" s="66"/>
      <c r="C25" s="78"/>
      <c r="D25" s="247" t="s">
        <v>58</v>
      </c>
      <c r="E25" s="248"/>
      <c r="F25" s="248"/>
      <c r="G25" s="249"/>
      <c r="H25" s="70"/>
      <c r="I25" s="68"/>
      <c r="J25" s="32"/>
      <c r="K25" s="33"/>
      <c r="L25" s="34"/>
      <c r="M25" s="5"/>
    </row>
    <row r="26" spans="1:13" s="16" customFormat="1" ht="14.25">
      <c r="A26" s="66"/>
      <c r="B26" s="66"/>
      <c r="C26" s="78"/>
      <c r="D26" s="77" t="s">
        <v>54</v>
      </c>
      <c r="E26" s="247" t="s">
        <v>55</v>
      </c>
      <c r="F26" s="248"/>
      <c r="G26" s="249"/>
      <c r="H26" s="70">
        <v>1</v>
      </c>
      <c r="I26" s="71">
        <v>500</v>
      </c>
      <c r="J26" s="32">
        <v>3</v>
      </c>
      <c r="K26" s="33">
        <v>1</v>
      </c>
      <c r="L26" s="72" t="s">
        <v>47</v>
      </c>
      <c r="M26" s="5">
        <f>H26*I26*J26*K26</f>
        <v>1500</v>
      </c>
    </row>
    <row r="27" spans="1:13" s="16" customFormat="1" ht="14.25">
      <c r="A27" s="66">
        <v>9</v>
      </c>
      <c r="B27" s="66">
        <v>10.4</v>
      </c>
      <c r="C27" s="77">
        <v>10.6</v>
      </c>
      <c r="D27" s="246" t="s">
        <v>59</v>
      </c>
      <c r="E27" s="246"/>
      <c r="F27" s="246"/>
      <c r="G27" s="246"/>
      <c r="H27" s="70"/>
      <c r="I27" s="68"/>
      <c r="J27" s="70"/>
      <c r="K27" s="33"/>
      <c r="L27" s="34"/>
      <c r="M27" s="5"/>
    </row>
    <row r="28" spans="1:13" s="16" customFormat="1" ht="55.5" customHeight="1">
      <c r="A28" s="66"/>
      <c r="B28" s="66"/>
      <c r="C28" s="78"/>
      <c r="D28" s="246" t="s">
        <v>60</v>
      </c>
      <c r="E28" s="246"/>
      <c r="F28" s="246"/>
      <c r="G28" s="246"/>
      <c r="H28" s="70">
        <v>1</v>
      </c>
      <c r="I28" s="71">
        <v>1.8</v>
      </c>
      <c r="J28" s="32">
        <v>1.5</v>
      </c>
      <c r="K28" s="33">
        <v>1</v>
      </c>
      <c r="L28" s="72" t="s">
        <v>47</v>
      </c>
      <c r="M28" s="5">
        <f>H28*I28*J28*K28</f>
        <v>2.7</v>
      </c>
    </row>
    <row r="29" spans="1:13" s="16" customFormat="1" ht="14.25">
      <c r="A29" s="66">
        <v>10</v>
      </c>
      <c r="B29" s="66">
        <v>10.6</v>
      </c>
      <c r="C29" s="79" t="s">
        <v>61</v>
      </c>
      <c r="D29" s="246" t="s">
        <v>62</v>
      </c>
      <c r="E29" s="246"/>
      <c r="F29" s="246"/>
      <c r="G29" s="246"/>
      <c r="H29" s="70"/>
      <c r="I29" s="68"/>
      <c r="J29" s="32"/>
      <c r="K29" s="33"/>
      <c r="L29" s="34"/>
      <c r="M29" s="5"/>
    </row>
    <row r="30" spans="1:13" s="16" customFormat="1" ht="53.25" customHeight="1">
      <c r="A30" s="66"/>
      <c r="B30" s="66"/>
      <c r="C30" s="78"/>
      <c r="D30" s="246" t="s">
        <v>63</v>
      </c>
      <c r="E30" s="246"/>
      <c r="F30" s="246"/>
      <c r="G30" s="246"/>
      <c r="H30" s="70"/>
      <c r="I30" s="68"/>
      <c r="J30" s="32"/>
      <c r="K30" s="33"/>
      <c r="L30" s="34"/>
      <c r="M30" s="5"/>
    </row>
    <row r="31" spans="1:13" s="16" customFormat="1" ht="25.5">
      <c r="A31" s="66"/>
      <c r="B31" s="66"/>
      <c r="C31" s="78"/>
      <c r="D31" s="77" t="s">
        <v>64</v>
      </c>
      <c r="E31" s="246" t="s">
        <v>65</v>
      </c>
      <c r="F31" s="246"/>
      <c r="G31" s="246"/>
      <c r="H31" s="70"/>
      <c r="I31" s="71"/>
      <c r="J31" s="32"/>
      <c r="K31" s="33"/>
      <c r="L31" s="34"/>
      <c r="M31" s="5"/>
    </row>
    <row r="32" spans="1:13" s="16" customFormat="1" ht="14.25">
      <c r="A32" s="66"/>
      <c r="B32" s="66"/>
      <c r="C32" s="78"/>
      <c r="D32" s="77" t="s">
        <v>67</v>
      </c>
      <c r="E32" s="246" t="s">
        <v>68</v>
      </c>
      <c r="F32" s="246"/>
      <c r="G32" s="246"/>
      <c r="H32" s="70">
        <v>2</v>
      </c>
      <c r="I32" s="71">
        <v>1</v>
      </c>
      <c r="J32" s="32">
        <v>1</v>
      </c>
      <c r="K32" s="33">
        <v>1</v>
      </c>
      <c r="L32" s="72" t="s">
        <v>66</v>
      </c>
      <c r="M32" s="5">
        <f>H32*I32*J32*K32</f>
        <v>2</v>
      </c>
    </row>
    <row r="33" spans="1:13" s="16" customFormat="1" ht="14.25">
      <c r="A33" s="66"/>
      <c r="B33" s="66"/>
      <c r="C33" s="78"/>
      <c r="D33" s="77" t="s">
        <v>69</v>
      </c>
      <c r="E33" s="246" t="s">
        <v>70</v>
      </c>
      <c r="F33" s="246"/>
      <c r="G33" s="246"/>
      <c r="H33" s="70">
        <v>5</v>
      </c>
      <c r="I33" s="71">
        <v>1</v>
      </c>
      <c r="J33" s="70">
        <v>1</v>
      </c>
      <c r="K33" s="33">
        <v>1</v>
      </c>
      <c r="L33" s="72" t="s">
        <v>66</v>
      </c>
      <c r="M33" s="5">
        <f>H33*I33*J33*K33</f>
        <v>5</v>
      </c>
    </row>
    <row r="34" spans="1:13" s="16" customFormat="1" ht="15" customHeight="1">
      <c r="A34" s="66">
        <v>11</v>
      </c>
      <c r="B34" s="73">
        <v>10.3</v>
      </c>
      <c r="C34" s="73">
        <v>10.5</v>
      </c>
      <c r="D34" s="246" t="s">
        <v>71</v>
      </c>
      <c r="E34" s="246"/>
      <c r="F34" s="246"/>
      <c r="G34" s="246"/>
      <c r="H34" s="73"/>
      <c r="I34" s="74"/>
      <c r="J34" s="70"/>
      <c r="K34" s="33"/>
      <c r="L34" s="34"/>
      <c r="M34" s="5"/>
    </row>
    <row r="35" spans="1:13" s="16" customFormat="1" ht="53.25" customHeight="1">
      <c r="A35" s="66"/>
      <c r="B35" s="73"/>
      <c r="C35" s="75"/>
      <c r="D35" s="246" t="s">
        <v>72</v>
      </c>
      <c r="E35" s="246"/>
      <c r="F35" s="246"/>
      <c r="G35" s="246"/>
      <c r="H35" s="70">
        <v>2</v>
      </c>
      <c r="I35" s="71">
        <v>7</v>
      </c>
      <c r="J35" s="70">
        <v>1.5</v>
      </c>
      <c r="K35" s="33">
        <v>1</v>
      </c>
      <c r="L35" s="72" t="s">
        <v>47</v>
      </c>
      <c r="M35" s="5">
        <f>H35*I35*J35*K35</f>
        <v>21</v>
      </c>
    </row>
    <row r="36" spans="1:13" s="16" customFormat="1" ht="14.25">
      <c r="A36" s="66"/>
      <c r="B36" s="73"/>
      <c r="C36" s="75"/>
      <c r="D36" s="246"/>
      <c r="E36" s="246"/>
      <c r="F36" s="246"/>
      <c r="G36" s="246"/>
      <c r="H36" s="70">
        <v>2</v>
      </c>
      <c r="I36" s="71">
        <v>7</v>
      </c>
      <c r="J36" s="70">
        <v>0.4</v>
      </c>
      <c r="K36" s="33">
        <v>1</v>
      </c>
      <c r="L36" s="72" t="s">
        <v>47</v>
      </c>
      <c r="M36" s="5">
        <f>H36*I36*J36*K36</f>
        <v>5.6000000000000005</v>
      </c>
    </row>
    <row r="37" spans="1:13" s="16" customFormat="1" ht="15">
      <c r="A37" s="7"/>
      <c r="B37" s="22"/>
      <c r="C37" s="23"/>
      <c r="D37" s="195"/>
      <c r="E37" s="195"/>
      <c r="F37" s="195"/>
      <c r="G37" s="195"/>
      <c r="H37" s="70"/>
      <c r="I37" s="71"/>
      <c r="J37" s="70"/>
      <c r="K37" s="33"/>
      <c r="L37" s="72"/>
      <c r="M37" s="4">
        <f>SUM(M35:M36)</f>
        <v>26.6</v>
      </c>
    </row>
    <row r="38" spans="1:13" s="16" customFormat="1" ht="15" customHeight="1">
      <c r="A38" s="7">
        <v>12</v>
      </c>
      <c r="B38" s="22">
        <v>10.1</v>
      </c>
      <c r="C38" s="22">
        <v>10.1</v>
      </c>
      <c r="D38" s="196" t="s">
        <v>82</v>
      </c>
      <c r="E38" s="196"/>
      <c r="F38" s="196"/>
      <c r="G38" s="196"/>
      <c r="H38" s="22"/>
      <c r="I38" s="61"/>
      <c r="J38" s="70"/>
      <c r="K38" s="33"/>
      <c r="L38" s="72"/>
      <c r="M38" s="4"/>
    </row>
    <row r="39" spans="1:13" s="16" customFormat="1" ht="45" customHeight="1">
      <c r="A39" s="7"/>
      <c r="B39" s="22"/>
      <c r="C39" s="23"/>
      <c r="D39" s="196" t="s">
        <v>83</v>
      </c>
      <c r="E39" s="196"/>
      <c r="F39" s="196"/>
      <c r="G39" s="196"/>
      <c r="H39" s="22"/>
      <c r="I39" s="61"/>
      <c r="J39" s="70"/>
      <c r="K39" s="33"/>
      <c r="L39" s="72"/>
      <c r="M39" s="4"/>
    </row>
    <row r="40" spans="1:13" s="16" customFormat="1" ht="41.25" customHeight="1">
      <c r="A40" s="7"/>
      <c r="B40" s="22"/>
      <c r="C40" s="23"/>
      <c r="D40" s="62" t="s">
        <v>84</v>
      </c>
      <c r="E40" s="196" t="s">
        <v>85</v>
      </c>
      <c r="F40" s="196"/>
      <c r="G40" s="196"/>
      <c r="H40" s="70">
        <v>250</v>
      </c>
      <c r="I40" s="71">
        <v>1</v>
      </c>
      <c r="J40" s="70">
        <v>1</v>
      </c>
      <c r="K40" s="33">
        <v>1</v>
      </c>
      <c r="L40" s="72" t="s">
        <v>86</v>
      </c>
      <c r="M40" s="5">
        <f>H40*I40*J40*K40</f>
        <v>250</v>
      </c>
    </row>
    <row r="41" spans="1:13" s="16" customFormat="1" ht="41.25" customHeight="1">
      <c r="A41" s="7"/>
      <c r="B41" s="22"/>
      <c r="C41" s="23"/>
      <c r="D41" s="62" t="s">
        <v>67</v>
      </c>
      <c r="E41" s="196" t="s">
        <v>94</v>
      </c>
      <c r="F41" s="196"/>
      <c r="G41" s="196"/>
      <c r="H41" s="70">
        <v>150</v>
      </c>
      <c r="I41" s="71">
        <v>1</v>
      </c>
      <c r="J41" s="70">
        <v>1</v>
      </c>
      <c r="K41" s="33">
        <v>1</v>
      </c>
      <c r="L41" s="72" t="s">
        <v>86</v>
      </c>
      <c r="M41" s="5">
        <f>H41*I41*J41*K41</f>
        <v>150</v>
      </c>
    </row>
    <row r="42" spans="1:13" s="16" customFormat="1" ht="14.25">
      <c r="A42" s="20"/>
      <c r="B42" s="44"/>
      <c r="C42" s="45"/>
      <c r="D42" s="46"/>
      <c r="E42" s="46"/>
      <c r="F42" s="46"/>
      <c r="G42" s="46"/>
      <c r="H42" s="80"/>
      <c r="I42" s="81"/>
      <c r="J42" s="80"/>
      <c r="K42" s="49"/>
      <c r="L42" s="82"/>
      <c r="M42" s="51"/>
    </row>
    <row r="43" spans="1:13" s="16" customFormat="1" ht="15">
      <c r="A43" s="20"/>
      <c r="K43" s="21"/>
      <c r="L43" s="29"/>
      <c r="M43" s="11"/>
    </row>
    <row r="44" spans="1:13" s="16" customFormat="1" ht="15">
      <c r="A44" s="20"/>
      <c r="K44" s="21"/>
      <c r="L44" s="29"/>
      <c r="M44" s="11"/>
    </row>
    <row r="45" spans="1:13" s="16" customFormat="1" ht="15">
      <c r="A45" s="20"/>
      <c r="K45" s="21"/>
      <c r="L45" s="29"/>
      <c r="M45" s="11"/>
    </row>
    <row r="46" ht="14.25">
      <c r="L46" s="30"/>
    </row>
    <row r="47" spans="1:13" s="16" customFormat="1" ht="15">
      <c r="A47" s="20"/>
      <c r="K47" s="21"/>
      <c r="L47" s="29"/>
      <c r="M47" s="11"/>
    </row>
    <row r="48" spans="1:13" s="8" customFormat="1" ht="15">
      <c r="A48" s="199" t="s">
        <v>23</v>
      </c>
      <c r="B48" s="199"/>
      <c r="C48" s="199"/>
      <c r="D48" s="199"/>
      <c r="E48" s="199"/>
      <c r="F48" s="199"/>
      <c r="G48" s="200" t="s">
        <v>22</v>
      </c>
      <c r="H48" s="200"/>
      <c r="I48" s="200"/>
      <c r="J48" s="200"/>
      <c r="K48" s="197" t="s">
        <v>21</v>
      </c>
      <c r="L48" s="197"/>
      <c r="M48" s="197"/>
    </row>
    <row r="49" spans="1:13" s="8" customFormat="1" ht="14.25">
      <c r="A49" s="250" t="s">
        <v>19</v>
      </c>
      <c r="B49" s="250"/>
      <c r="C49" s="250"/>
      <c r="D49" s="250"/>
      <c r="E49" s="250"/>
      <c r="F49" s="250"/>
      <c r="G49" s="251" t="s">
        <v>19</v>
      </c>
      <c r="H49" s="251"/>
      <c r="I49" s="251"/>
      <c r="J49" s="251"/>
      <c r="K49" s="198" t="s">
        <v>19</v>
      </c>
      <c r="L49" s="198"/>
      <c r="M49" s="198"/>
    </row>
    <row r="50" spans="1:13" s="8" customFormat="1" ht="14.25">
      <c r="A50" s="250" t="s">
        <v>12</v>
      </c>
      <c r="B50" s="250"/>
      <c r="C50" s="250"/>
      <c r="D50" s="250"/>
      <c r="E50" s="250"/>
      <c r="F50" s="250"/>
      <c r="G50" s="251" t="s">
        <v>12</v>
      </c>
      <c r="H50" s="251"/>
      <c r="I50" s="251"/>
      <c r="J50" s="251"/>
      <c r="K50" s="198" t="s">
        <v>12</v>
      </c>
      <c r="L50" s="198"/>
      <c r="M50" s="198"/>
    </row>
  </sheetData>
  <sheetProtection/>
  <mergeCells count="52">
    <mergeCell ref="A50:F50"/>
    <mergeCell ref="G50:J50"/>
    <mergeCell ref="K50:M50"/>
    <mergeCell ref="E41:G41"/>
    <mergeCell ref="A48:F48"/>
    <mergeCell ref="G48:J48"/>
    <mergeCell ref="K48:M48"/>
    <mergeCell ref="A49:F49"/>
    <mergeCell ref="G49:J49"/>
    <mergeCell ref="K49:M49"/>
    <mergeCell ref="D35:G35"/>
    <mergeCell ref="D36:G36"/>
    <mergeCell ref="D37:G37"/>
    <mergeCell ref="D38:G38"/>
    <mergeCell ref="D39:G39"/>
    <mergeCell ref="E40:G40"/>
    <mergeCell ref="D29:G29"/>
    <mergeCell ref="D30:G30"/>
    <mergeCell ref="E31:G31"/>
    <mergeCell ref="E32:G32"/>
    <mergeCell ref="E33:G33"/>
    <mergeCell ref="D34:G34"/>
    <mergeCell ref="D23:G23"/>
    <mergeCell ref="D24:G24"/>
    <mergeCell ref="D25:G25"/>
    <mergeCell ref="E26:G26"/>
    <mergeCell ref="D27:G27"/>
    <mergeCell ref="D28:G28"/>
    <mergeCell ref="D17:G17"/>
    <mergeCell ref="D18:G18"/>
    <mergeCell ref="E19:G19"/>
    <mergeCell ref="D20:G20"/>
    <mergeCell ref="D21:G21"/>
    <mergeCell ref="F22:G22"/>
    <mergeCell ref="D11:G11"/>
    <mergeCell ref="D12:G12"/>
    <mergeCell ref="E13:G13"/>
    <mergeCell ref="D14:G14"/>
    <mergeCell ref="D15:G15"/>
    <mergeCell ref="D16:G16"/>
    <mergeCell ref="B6:C6"/>
    <mergeCell ref="D6:G6"/>
    <mergeCell ref="C7:G7"/>
    <mergeCell ref="C8:G8"/>
    <mergeCell ref="E9:G9"/>
    <mergeCell ref="D10:G10"/>
    <mergeCell ref="B1:M1"/>
    <mergeCell ref="A2:M2"/>
    <mergeCell ref="H3:I3"/>
    <mergeCell ref="J3:K3"/>
    <mergeCell ref="H4:I4"/>
    <mergeCell ref="J4:K4"/>
  </mergeCells>
  <printOptions horizontalCentered="1"/>
  <pageMargins left="0.25" right="0" top="0.5" bottom="0.5" header="0.25" footer="0.25"/>
  <pageSetup horizontalDpi="600" verticalDpi="600" orientation="portrait" paperSize="9" scale="86" r:id="rId1"/>
  <headerFooter>
    <oddHeader>&amp;CPage &amp;P of &amp;N</oddHeader>
    <oddFooter>&amp;L&amp;Z&amp;F&amp;R&amp;D      N        &amp;A</oddFooter>
  </headerFooter>
</worksheet>
</file>

<file path=xl/worksheets/sheet6.xml><?xml version="1.0" encoding="utf-8"?>
<worksheet xmlns="http://schemas.openxmlformats.org/spreadsheetml/2006/main" xmlns:r="http://schemas.openxmlformats.org/officeDocument/2006/relationships">
  <sheetPr>
    <tabColor rgb="FF00FF00"/>
  </sheetPr>
  <dimension ref="A1:M47"/>
  <sheetViews>
    <sheetView zoomScaleSheetLayoutView="100" zoomScalePageLayoutView="0" workbookViewId="0" topLeftCell="A1">
      <selection activeCell="D12" sqref="D12:G12"/>
    </sheetView>
  </sheetViews>
  <sheetFormatPr defaultColWidth="9.140625" defaultRowHeight="12.75"/>
  <cols>
    <col min="1" max="1" width="4.421875" style="9" customWidth="1"/>
    <col min="2" max="2" width="9.00390625" style="13" customWidth="1"/>
    <col min="3" max="3" width="6.8515625" style="9" hidden="1" customWidth="1"/>
    <col min="4" max="4" width="3.140625" style="9" customWidth="1"/>
    <col min="5" max="6" width="4.8515625" style="9" customWidth="1"/>
    <col min="7" max="7" width="40.7109375" style="9" customWidth="1"/>
    <col min="8" max="8" width="9.57421875" style="13" bestFit="1" customWidth="1"/>
    <col min="9" max="9" width="9.00390625" style="19" bestFit="1" customWidth="1"/>
    <col min="10" max="10" width="8.140625" style="13" bestFit="1" customWidth="1"/>
    <col min="11" max="11" width="9.57421875" style="19" bestFit="1" customWidth="1"/>
    <col min="12" max="12" width="2.421875" style="9" customWidth="1"/>
    <col min="13" max="13" width="9.140625" style="9" hidden="1" customWidth="1"/>
    <col min="14" max="16384" width="9.140625" style="9" customWidth="1"/>
  </cols>
  <sheetData>
    <row r="1" spans="1:12" ht="20.25" customHeight="1">
      <c r="A1" s="183" t="s">
        <v>33</v>
      </c>
      <c r="B1" s="183"/>
      <c r="C1" s="183"/>
      <c r="D1" s="183"/>
      <c r="E1" s="183"/>
      <c r="F1" s="183"/>
      <c r="G1" s="183"/>
      <c r="H1" s="183"/>
      <c r="I1" s="183"/>
      <c r="J1" s="183"/>
      <c r="K1" s="183"/>
      <c r="L1" s="59"/>
    </row>
    <row r="2" spans="1:13" ht="20.25" customHeight="1">
      <c r="A2" s="183" t="s">
        <v>80</v>
      </c>
      <c r="B2" s="183"/>
      <c r="C2" s="183"/>
      <c r="D2" s="183"/>
      <c r="E2" s="183"/>
      <c r="F2" s="183"/>
      <c r="G2" s="183"/>
      <c r="H2" s="183"/>
      <c r="I2" s="183"/>
      <c r="J2" s="183"/>
      <c r="K2" s="183"/>
      <c r="L2" s="183"/>
      <c r="M2" s="183"/>
    </row>
    <row r="3" spans="2:13" ht="20.25" customHeight="1">
      <c r="B3" s="11"/>
      <c r="C3" s="10"/>
      <c r="D3" s="10"/>
      <c r="E3" s="10"/>
      <c r="F3" s="10"/>
      <c r="G3" s="10"/>
      <c r="H3" s="185" t="s">
        <v>76</v>
      </c>
      <c r="I3" s="185"/>
      <c r="J3" s="185" t="s">
        <v>75</v>
      </c>
      <c r="K3" s="185"/>
      <c r="L3" s="12"/>
      <c r="M3" s="12"/>
    </row>
    <row r="4" spans="1:11" s="13" customFormat="1" ht="15">
      <c r="A4" s="24" t="s">
        <v>32</v>
      </c>
      <c r="B4" s="25"/>
      <c r="C4" s="24"/>
      <c r="E4" s="24" t="s">
        <v>34</v>
      </c>
      <c r="H4" s="185" t="s">
        <v>30</v>
      </c>
      <c r="I4" s="185"/>
      <c r="J4" s="244">
        <v>1.5</v>
      </c>
      <c r="K4" s="244"/>
    </row>
    <row r="5" spans="1:13" s="13" customFormat="1" ht="15">
      <c r="A5" s="24" t="s">
        <v>88</v>
      </c>
      <c r="C5" s="24"/>
      <c r="E5" s="24" t="s">
        <v>73</v>
      </c>
      <c r="K5" s="65"/>
      <c r="L5" s="21"/>
      <c r="M5" s="26"/>
    </row>
    <row r="6" spans="1:11" s="3" customFormat="1" ht="42.75" customHeight="1">
      <c r="A6" s="1" t="s">
        <v>18</v>
      </c>
      <c r="B6" s="1" t="s">
        <v>17</v>
      </c>
      <c r="C6" s="204" t="s">
        <v>16</v>
      </c>
      <c r="D6" s="204"/>
      <c r="E6" s="204"/>
      <c r="F6" s="204"/>
      <c r="G6" s="204"/>
      <c r="H6" s="1" t="s">
        <v>15</v>
      </c>
      <c r="I6" s="2" t="s">
        <v>0</v>
      </c>
      <c r="J6" s="1" t="s">
        <v>1</v>
      </c>
      <c r="K6" s="1" t="s">
        <v>2</v>
      </c>
    </row>
    <row r="7" spans="1:11" s="16" customFormat="1" ht="14.25">
      <c r="A7" s="66">
        <v>1</v>
      </c>
      <c r="B7" s="66" t="s">
        <v>35</v>
      </c>
      <c r="C7" s="218" t="s">
        <v>36</v>
      </c>
      <c r="D7" s="218"/>
      <c r="E7" s="218"/>
      <c r="F7" s="218"/>
      <c r="G7" s="218"/>
      <c r="H7" s="68"/>
      <c r="I7" s="34"/>
      <c r="J7" s="32"/>
      <c r="K7" s="33"/>
    </row>
    <row r="8" spans="1:11" s="16" customFormat="1" ht="106.5" customHeight="1">
      <c r="A8" s="66"/>
      <c r="B8" s="69"/>
      <c r="C8" s="218" t="s">
        <v>37</v>
      </c>
      <c r="D8" s="218"/>
      <c r="E8" s="218"/>
      <c r="F8" s="218"/>
      <c r="G8" s="218"/>
      <c r="H8" s="27"/>
      <c r="I8" s="34"/>
      <c r="J8" s="32"/>
      <c r="K8" s="33"/>
    </row>
    <row r="9" spans="1:11" s="16" customFormat="1" ht="25.5" customHeight="1">
      <c r="A9" s="66"/>
      <c r="B9" s="69"/>
      <c r="C9" s="67"/>
      <c r="D9" s="67" t="s">
        <v>38</v>
      </c>
      <c r="E9" s="218" t="s">
        <v>39</v>
      </c>
      <c r="F9" s="218"/>
      <c r="G9" s="218"/>
      <c r="H9" s="83">
        <f>'East._Part-II_Umarkhad'!M9</f>
        <v>0.5728800000000001</v>
      </c>
      <c r="I9" s="72" t="s">
        <v>40</v>
      </c>
      <c r="J9" s="70">
        <v>21914</v>
      </c>
      <c r="K9" s="42">
        <f>H9*J9</f>
        <v>12554.092320000002</v>
      </c>
    </row>
    <row r="10" spans="1:11" s="16" customFormat="1" ht="25.5" customHeight="1">
      <c r="A10" s="66">
        <v>2</v>
      </c>
      <c r="B10" s="73">
        <v>3.4</v>
      </c>
      <c r="C10" s="73" t="s">
        <v>77</v>
      </c>
      <c r="D10" s="218" t="s">
        <v>81</v>
      </c>
      <c r="E10" s="218"/>
      <c r="F10" s="218"/>
      <c r="G10" s="218"/>
      <c r="H10" s="83"/>
      <c r="I10" s="72"/>
      <c r="J10" s="70"/>
      <c r="K10" s="42"/>
    </row>
    <row r="11" spans="1:11" s="16" customFormat="1" ht="129" customHeight="1">
      <c r="A11" s="66"/>
      <c r="B11" s="73"/>
      <c r="C11" s="75"/>
      <c r="D11" s="218" t="s">
        <v>79</v>
      </c>
      <c r="E11" s="218"/>
      <c r="F11" s="218"/>
      <c r="G11" s="218"/>
      <c r="H11" s="83">
        <f>'East._Part-II_Umarkhad'!M11</f>
        <v>801.9000000000001</v>
      </c>
      <c r="I11" s="72" t="s">
        <v>24</v>
      </c>
      <c r="J11" s="70">
        <v>38</v>
      </c>
      <c r="K11" s="42">
        <f>H11*J11</f>
        <v>30472.200000000004</v>
      </c>
    </row>
    <row r="12" spans="1:11" s="16" customFormat="1" ht="27" customHeight="1">
      <c r="A12" s="66">
        <v>3</v>
      </c>
      <c r="B12" s="73">
        <v>3.2</v>
      </c>
      <c r="C12" s="75"/>
      <c r="D12" s="189" t="s">
        <v>90</v>
      </c>
      <c r="E12" s="189"/>
      <c r="F12" s="189"/>
      <c r="G12" s="189"/>
      <c r="H12" s="83"/>
      <c r="I12" s="72"/>
      <c r="J12" s="70"/>
      <c r="K12" s="42"/>
    </row>
    <row r="13" spans="1:11" s="16" customFormat="1" ht="103.5" customHeight="1">
      <c r="A13" s="66"/>
      <c r="B13" s="73"/>
      <c r="C13" s="75"/>
      <c r="D13" s="60" t="s">
        <v>20</v>
      </c>
      <c r="E13" s="245" t="s">
        <v>91</v>
      </c>
      <c r="F13" s="245"/>
      <c r="G13" s="245"/>
      <c r="H13" s="83">
        <f>'East._Part-II_Umarkhad'!M13</f>
        <v>801.9000000000001</v>
      </c>
      <c r="I13" s="72" t="s">
        <v>24</v>
      </c>
      <c r="J13" s="70">
        <v>52</v>
      </c>
      <c r="K13" s="42">
        <f>H13*J13</f>
        <v>41698.8</v>
      </c>
    </row>
    <row r="14" spans="1:11" s="16" customFormat="1" ht="25.5" customHeight="1">
      <c r="A14" s="66">
        <v>4</v>
      </c>
      <c r="B14" s="66">
        <v>4.8</v>
      </c>
      <c r="C14" s="76" t="s">
        <v>41</v>
      </c>
      <c r="D14" s="246" t="s">
        <v>42</v>
      </c>
      <c r="E14" s="246"/>
      <c r="F14" s="246"/>
      <c r="G14" s="246"/>
      <c r="H14" s="83"/>
      <c r="I14" s="34"/>
      <c r="J14" s="70"/>
      <c r="K14" s="42"/>
    </row>
    <row r="15" spans="1:11" s="16" customFormat="1" ht="54" customHeight="1">
      <c r="A15" s="66"/>
      <c r="B15" s="66"/>
      <c r="C15" s="78"/>
      <c r="D15" s="246" t="s">
        <v>43</v>
      </c>
      <c r="E15" s="246"/>
      <c r="F15" s="246"/>
      <c r="G15" s="246"/>
      <c r="H15" s="83">
        <f>'East._Part-II_Umarkhad'!M15</f>
        <v>45</v>
      </c>
      <c r="I15" s="84" t="s">
        <v>24</v>
      </c>
      <c r="J15" s="70">
        <v>232</v>
      </c>
      <c r="K15" s="42">
        <f>H15*J15</f>
        <v>10440</v>
      </c>
    </row>
    <row r="16" spans="1:11" s="16" customFormat="1" ht="14.25">
      <c r="A16" s="66">
        <v>5</v>
      </c>
      <c r="B16" s="66" t="s">
        <v>44</v>
      </c>
      <c r="C16" s="77" t="s">
        <v>44</v>
      </c>
      <c r="D16" s="246" t="s">
        <v>45</v>
      </c>
      <c r="E16" s="246"/>
      <c r="F16" s="246"/>
      <c r="G16" s="246"/>
      <c r="H16" s="83"/>
      <c r="I16" s="34"/>
      <c r="J16" s="70"/>
      <c r="K16" s="42"/>
    </row>
    <row r="17" spans="1:11" s="16" customFormat="1" ht="69" customHeight="1">
      <c r="A17" s="66"/>
      <c r="B17" s="66"/>
      <c r="C17" s="78"/>
      <c r="D17" s="246" t="s">
        <v>46</v>
      </c>
      <c r="E17" s="246"/>
      <c r="F17" s="246"/>
      <c r="G17" s="246"/>
      <c r="H17" s="83">
        <f>'East._Part-II_Umarkhad'!M17</f>
        <v>165</v>
      </c>
      <c r="I17" s="72" t="s">
        <v>47</v>
      </c>
      <c r="J17" s="70">
        <v>26</v>
      </c>
      <c r="K17" s="42">
        <f>H17*J17</f>
        <v>4290</v>
      </c>
    </row>
    <row r="18" spans="1:11" s="16" customFormat="1" ht="14.25">
      <c r="A18" s="66">
        <v>6</v>
      </c>
      <c r="B18" s="66" t="s">
        <v>48</v>
      </c>
      <c r="C18" s="77" t="s">
        <v>48</v>
      </c>
      <c r="D18" s="246" t="s">
        <v>6</v>
      </c>
      <c r="E18" s="246"/>
      <c r="F18" s="246"/>
      <c r="G18" s="246"/>
      <c r="H18" s="83"/>
      <c r="I18" s="34"/>
      <c r="J18" s="70"/>
      <c r="K18" s="42"/>
    </row>
    <row r="19" spans="1:11" s="16" customFormat="1" ht="67.5" customHeight="1">
      <c r="A19" s="66"/>
      <c r="B19" s="66" t="s">
        <v>49</v>
      </c>
      <c r="C19" s="78"/>
      <c r="D19" s="77" t="s">
        <v>50</v>
      </c>
      <c r="E19" s="246" t="s">
        <v>51</v>
      </c>
      <c r="F19" s="246"/>
      <c r="G19" s="246"/>
      <c r="H19" s="83">
        <f>'East._Part-II_Umarkhad'!M19</f>
        <v>1500</v>
      </c>
      <c r="I19" s="72" t="s">
        <v>47</v>
      </c>
      <c r="J19" s="70">
        <v>9</v>
      </c>
      <c r="K19" s="42">
        <f>H19*J19</f>
        <v>13500</v>
      </c>
    </row>
    <row r="20" spans="1:11" s="16" customFormat="1" ht="27" customHeight="1">
      <c r="A20" s="66">
        <v>7</v>
      </c>
      <c r="B20" s="69" t="s">
        <v>52</v>
      </c>
      <c r="C20" s="78" t="s">
        <v>52</v>
      </c>
      <c r="D20" s="246" t="s">
        <v>7</v>
      </c>
      <c r="E20" s="246"/>
      <c r="F20" s="246"/>
      <c r="G20" s="246"/>
      <c r="H20" s="83"/>
      <c r="I20" s="34"/>
      <c r="J20" s="70"/>
      <c r="K20" s="42"/>
    </row>
    <row r="21" spans="1:11" s="16" customFormat="1" ht="133.5" customHeight="1">
      <c r="A21" s="66"/>
      <c r="B21" s="66"/>
      <c r="C21" s="78"/>
      <c r="D21" s="246" t="s">
        <v>53</v>
      </c>
      <c r="E21" s="246"/>
      <c r="F21" s="246"/>
      <c r="G21" s="246"/>
      <c r="H21" s="83"/>
      <c r="I21" s="34"/>
      <c r="J21" s="70"/>
      <c r="K21" s="42"/>
    </row>
    <row r="22" spans="1:11" s="16" customFormat="1" ht="14.25">
      <c r="A22" s="66"/>
      <c r="B22" s="66"/>
      <c r="C22" s="78"/>
      <c r="D22" s="77"/>
      <c r="E22" s="77" t="s">
        <v>54</v>
      </c>
      <c r="F22" s="246" t="s">
        <v>55</v>
      </c>
      <c r="G22" s="246"/>
      <c r="H22" s="83">
        <f>'East._Part-II_Umarkhad'!M22</f>
        <v>165</v>
      </c>
      <c r="I22" s="72" t="s">
        <v>47</v>
      </c>
      <c r="J22" s="70">
        <v>91</v>
      </c>
      <c r="K22" s="42">
        <f>H22*J22</f>
        <v>15015</v>
      </c>
    </row>
    <row r="23" spans="1:11" s="16" customFormat="1" ht="14.25">
      <c r="A23" s="66">
        <v>8</v>
      </c>
      <c r="B23" s="69" t="s">
        <v>56</v>
      </c>
      <c r="C23" s="78" t="s">
        <v>56</v>
      </c>
      <c r="D23" s="246" t="s">
        <v>8</v>
      </c>
      <c r="E23" s="246"/>
      <c r="F23" s="246"/>
      <c r="G23" s="246"/>
      <c r="H23" s="83"/>
      <c r="I23" s="34"/>
      <c r="J23" s="70"/>
      <c r="K23" s="42"/>
    </row>
    <row r="24" spans="1:11" s="16" customFormat="1" ht="51.75" customHeight="1">
      <c r="A24" s="66"/>
      <c r="B24" s="66"/>
      <c r="C24" s="78"/>
      <c r="D24" s="246" t="s">
        <v>57</v>
      </c>
      <c r="E24" s="246"/>
      <c r="F24" s="246"/>
      <c r="G24" s="246"/>
      <c r="H24" s="83"/>
      <c r="I24" s="34"/>
      <c r="J24" s="70"/>
      <c r="K24" s="42"/>
    </row>
    <row r="25" spans="1:11" s="16" customFormat="1" ht="15" customHeight="1">
      <c r="A25" s="66"/>
      <c r="B25" s="66"/>
      <c r="C25" s="78"/>
      <c r="D25" s="246" t="s">
        <v>58</v>
      </c>
      <c r="E25" s="246"/>
      <c r="F25" s="246"/>
      <c r="G25" s="246"/>
      <c r="H25" s="83"/>
      <c r="I25" s="34"/>
      <c r="J25" s="70"/>
      <c r="K25" s="42"/>
    </row>
    <row r="26" spans="1:11" s="16" customFormat="1" ht="14.25">
      <c r="A26" s="66"/>
      <c r="B26" s="66"/>
      <c r="C26" s="78"/>
      <c r="D26" s="77" t="s">
        <v>54</v>
      </c>
      <c r="E26" s="246" t="s">
        <v>55</v>
      </c>
      <c r="F26" s="246"/>
      <c r="G26" s="246"/>
      <c r="H26" s="83">
        <f>'East._Part-II_Umarkhad'!M26</f>
        <v>1500</v>
      </c>
      <c r="I26" s="72" t="s">
        <v>47</v>
      </c>
      <c r="J26" s="70">
        <v>35</v>
      </c>
      <c r="K26" s="42">
        <f>H26*J26</f>
        <v>52500</v>
      </c>
    </row>
    <row r="27" spans="1:11" s="16" customFormat="1" ht="14.25">
      <c r="A27" s="66">
        <v>9</v>
      </c>
      <c r="B27" s="66">
        <v>10.4</v>
      </c>
      <c r="C27" s="77">
        <v>10.6</v>
      </c>
      <c r="D27" s="246" t="s">
        <v>59</v>
      </c>
      <c r="E27" s="246"/>
      <c r="F27" s="246"/>
      <c r="G27" s="246"/>
      <c r="H27" s="83"/>
      <c r="I27" s="34"/>
      <c r="J27" s="70"/>
      <c r="K27" s="42"/>
    </row>
    <row r="28" spans="1:11" s="16" customFormat="1" ht="55.5" customHeight="1">
      <c r="A28" s="66"/>
      <c r="B28" s="66"/>
      <c r="C28" s="78"/>
      <c r="D28" s="246" t="s">
        <v>60</v>
      </c>
      <c r="E28" s="246"/>
      <c r="F28" s="246"/>
      <c r="G28" s="246"/>
      <c r="H28" s="83">
        <f>'East._Part-II_Umarkhad'!M28</f>
        <v>2.7</v>
      </c>
      <c r="I28" s="72" t="s">
        <v>47</v>
      </c>
      <c r="J28" s="70">
        <v>55</v>
      </c>
      <c r="K28" s="42">
        <f>H28*J28</f>
        <v>148.5</v>
      </c>
    </row>
    <row r="29" spans="1:11" s="16" customFormat="1" ht="14.25">
      <c r="A29" s="66">
        <v>10</v>
      </c>
      <c r="B29" s="66">
        <v>10.6</v>
      </c>
      <c r="C29" s="79" t="s">
        <v>61</v>
      </c>
      <c r="D29" s="246" t="s">
        <v>62</v>
      </c>
      <c r="E29" s="246"/>
      <c r="F29" s="246"/>
      <c r="G29" s="246"/>
      <c r="H29" s="83"/>
      <c r="I29" s="34"/>
      <c r="J29" s="70"/>
      <c r="K29" s="42"/>
    </row>
    <row r="30" spans="1:11" s="16" customFormat="1" ht="53.25" customHeight="1">
      <c r="A30" s="66"/>
      <c r="B30" s="66"/>
      <c r="C30" s="78"/>
      <c r="D30" s="246" t="s">
        <v>63</v>
      </c>
      <c r="E30" s="246"/>
      <c r="F30" s="246"/>
      <c r="G30" s="246"/>
      <c r="H30" s="83"/>
      <c r="I30" s="34"/>
      <c r="J30" s="70"/>
      <c r="K30" s="42"/>
    </row>
    <row r="31" spans="1:11" s="16" customFormat="1" ht="25.5">
      <c r="A31" s="66"/>
      <c r="B31" s="66"/>
      <c r="C31" s="78"/>
      <c r="D31" s="77" t="s">
        <v>64</v>
      </c>
      <c r="E31" s="246" t="s">
        <v>65</v>
      </c>
      <c r="F31" s="246"/>
      <c r="G31" s="246"/>
      <c r="H31" s="83"/>
      <c r="I31" s="34"/>
      <c r="J31" s="70"/>
      <c r="K31" s="42"/>
    </row>
    <row r="32" spans="1:11" s="16" customFormat="1" ht="14.25">
      <c r="A32" s="66"/>
      <c r="B32" s="66"/>
      <c r="C32" s="78"/>
      <c r="D32" s="77" t="s">
        <v>67</v>
      </c>
      <c r="E32" s="246" t="s">
        <v>68</v>
      </c>
      <c r="F32" s="246"/>
      <c r="G32" s="246"/>
      <c r="H32" s="83">
        <f>'East._Part-II_Umarkhad'!M32</f>
        <v>2</v>
      </c>
      <c r="I32" s="72" t="s">
        <v>66</v>
      </c>
      <c r="J32" s="70">
        <v>687</v>
      </c>
      <c r="K32" s="42">
        <f>H32*J32</f>
        <v>1374</v>
      </c>
    </row>
    <row r="33" spans="1:11" s="16" customFormat="1" ht="14.25">
      <c r="A33" s="66"/>
      <c r="B33" s="66"/>
      <c r="C33" s="78"/>
      <c r="D33" s="77" t="s">
        <v>69</v>
      </c>
      <c r="E33" s="246" t="s">
        <v>70</v>
      </c>
      <c r="F33" s="246"/>
      <c r="G33" s="246"/>
      <c r="H33" s="83">
        <f>'East._Part-II_Umarkhad'!M33</f>
        <v>5</v>
      </c>
      <c r="I33" s="72" t="s">
        <v>66</v>
      </c>
      <c r="J33" s="70">
        <v>231</v>
      </c>
      <c r="K33" s="42">
        <f>H33*J33</f>
        <v>1155</v>
      </c>
    </row>
    <row r="34" spans="1:11" s="16" customFormat="1" ht="15" customHeight="1">
      <c r="A34" s="66">
        <v>11</v>
      </c>
      <c r="B34" s="73">
        <v>10.3</v>
      </c>
      <c r="C34" s="73">
        <v>10.5</v>
      </c>
      <c r="D34" s="246" t="s">
        <v>71</v>
      </c>
      <c r="E34" s="246"/>
      <c r="F34" s="246"/>
      <c r="G34" s="246"/>
      <c r="H34" s="83"/>
      <c r="I34" s="34"/>
      <c r="J34" s="73"/>
      <c r="K34" s="42"/>
    </row>
    <row r="35" spans="1:11" s="16" customFormat="1" ht="54" customHeight="1">
      <c r="A35" s="66"/>
      <c r="B35" s="73"/>
      <c r="C35" s="75"/>
      <c r="D35" s="246" t="s">
        <v>72</v>
      </c>
      <c r="E35" s="246"/>
      <c r="F35" s="246"/>
      <c r="G35" s="246"/>
      <c r="H35" s="83">
        <f>'East._Part-II_Umarkhad'!M37</f>
        <v>26.6</v>
      </c>
      <c r="I35" s="72" t="s">
        <v>47</v>
      </c>
      <c r="J35" s="70">
        <v>65</v>
      </c>
      <c r="K35" s="42">
        <f>H35*J35</f>
        <v>1729</v>
      </c>
    </row>
    <row r="36" spans="1:11" s="16" customFormat="1" ht="14.25">
      <c r="A36" s="66">
        <v>12</v>
      </c>
      <c r="B36" s="73">
        <v>10.1</v>
      </c>
      <c r="C36" s="75"/>
      <c r="D36" s="196" t="s">
        <v>82</v>
      </c>
      <c r="E36" s="196"/>
      <c r="F36" s="196"/>
      <c r="G36" s="196"/>
      <c r="H36" s="83"/>
      <c r="I36" s="72"/>
      <c r="J36" s="70"/>
      <c r="K36" s="42"/>
    </row>
    <row r="37" spans="1:11" s="16" customFormat="1" ht="42.75" customHeight="1">
      <c r="A37" s="66"/>
      <c r="B37" s="73"/>
      <c r="C37" s="75"/>
      <c r="D37" s="196" t="s">
        <v>83</v>
      </c>
      <c r="E37" s="196"/>
      <c r="F37" s="196"/>
      <c r="G37" s="196"/>
      <c r="H37" s="83"/>
      <c r="I37" s="72"/>
      <c r="J37" s="70"/>
      <c r="K37" s="42"/>
    </row>
    <row r="38" spans="1:11" s="16" customFormat="1" ht="38.25">
      <c r="A38" s="66"/>
      <c r="B38" s="73"/>
      <c r="C38" s="75"/>
      <c r="D38" s="62" t="s">
        <v>84</v>
      </c>
      <c r="E38" s="196" t="s">
        <v>85</v>
      </c>
      <c r="F38" s="196"/>
      <c r="G38" s="196"/>
      <c r="H38" s="83">
        <f>'East._Part-II_Umarkhad'!M40</f>
        <v>250</v>
      </c>
      <c r="I38" s="72" t="s">
        <v>86</v>
      </c>
      <c r="J38" s="70">
        <v>0.31</v>
      </c>
      <c r="K38" s="42">
        <f>H38*J38</f>
        <v>77.5</v>
      </c>
    </row>
    <row r="39" spans="1:11" s="16" customFormat="1" ht="38.25">
      <c r="A39" s="7"/>
      <c r="B39" s="22"/>
      <c r="C39" s="23"/>
      <c r="D39" s="62" t="s">
        <v>67</v>
      </c>
      <c r="E39" s="196" t="s">
        <v>94</v>
      </c>
      <c r="F39" s="196"/>
      <c r="G39" s="196"/>
      <c r="H39" s="83">
        <f>'East._Part-II_Umarkhad'!M41</f>
        <v>150</v>
      </c>
      <c r="I39" s="72" t="s">
        <v>86</v>
      </c>
      <c r="J39" s="70">
        <v>0.19</v>
      </c>
      <c r="K39" s="42">
        <f>H39*J39</f>
        <v>28.5</v>
      </c>
    </row>
    <row r="40" spans="1:11" s="16" customFormat="1" ht="15">
      <c r="A40" s="7"/>
      <c r="B40" s="7"/>
      <c r="C40" s="7"/>
      <c r="D40" s="7"/>
      <c r="E40" s="7"/>
      <c r="F40" s="7"/>
      <c r="G40" s="7" t="s">
        <v>11</v>
      </c>
      <c r="H40" s="7"/>
      <c r="I40" s="7"/>
      <c r="J40" s="7"/>
      <c r="K40" s="85">
        <f>SUM(K9:K39)</f>
        <v>184982.59232</v>
      </c>
    </row>
    <row r="41" spans="1:11" s="16" customFormat="1" ht="15">
      <c r="A41" s="7"/>
      <c r="B41" s="15"/>
      <c r="C41" s="7"/>
      <c r="D41" s="7"/>
      <c r="E41" s="7"/>
      <c r="F41" s="7"/>
      <c r="G41" s="7" t="s">
        <v>87</v>
      </c>
      <c r="H41" s="15"/>
      <c r="I41" s="6"/>
      <c r="J41" s="15"/>
      <c r="K41" s="63">
        <f>K40/100000</f>
        <v>1.8498259232</v>
      </c>
    </row>
    <row r="42" spans="2:11" s="16" customFormat="1" ht="15">
      <c r="B42" s="17"/>
      <c r="H42" s="17"/>
      <c r="I42" s="18"/>
      <c r="J42" s="17"/>
      <c r="K42" s="18"/>
    </row>
    <row r="44" spans="1:11" s="16" customFormat="1" ht="15">
      <c r="A44" s="20"/>
      <c r="K44" s="21"/>
    </row>
    <row r="45" spans="1:11" s="8" customFormat="1" ht="15" customHeight="1">
      <c r="A45" s="199"/>
      <c r="B45" s="199"/>
      <c r="C45" s="199"/>
      <c r="D45" s="199"/>
      <c r="E45" s="199"/>
      <c r="F45" s="199"/>
      <c r="H45" s="197" t="s">
        <v>21</v>
      </c>
      <c r="I45" s="197"/>
      <c r="J45" s="197"/>
      <c r="K45" s="197"/>
    </row>
    <row r="46" spans="1:11" s="8" customFormat="1" ht="14.25">
      <c r="A46" s="250"/>
      <c r="B46" s="250"/>
      <c r="C46" s="250"/>
      <c r="D46" s="250"/>
      <c r="E46" s="250"/>
      <c r="F46" s="250"/>
      <c r="H46" s="198" t="s">
        <v>19</v>
      </c>
      <c r="I46" s="198"/>
      <c r="J46" s="198"/>
      <c r="K46" s="198"/>
    </row>
    <row r="47" spans="1:11" s="8" customFormat="1" ht="14.25" customHeight="1">
      <c r="A47" s="250"/>
      <c r="B47" s="250"/>
      <c r="C47" s="250"/>
      <c r="D47" s="250"/>
      <c r="E47" s="250"/>
      <c r="F47" s="250"/>
      <c r="H47" s="198" t="s">
        <v>12</v>
      </c>
      <c r="I47" s="198"/>
      <c r="J47" s="198"/>
      <c r="K47" s="198"/>
    </row>
  </sheetData>
  <sheetProtection/>
  <mergeCells count="46">
    <mergeCell ref="A46:F46"/>
    <mergeCell ref="H46:K46"/>
    <mergeCell ref="A47:F47"/>
    <mergeCell ref="H47:K47"/>
    <mergeCell ref="D36:G36"/>
    <mergeCell ref="D37:G37"/>
    <mergeCell ref="E38:G38"/>
    <mergeCell ref="E39:G39"/>
    <mergeCell ref="A45:F45"/>
    <mergeCell ref="H45:K45"/>
    <mergeCell ref="D30:G30"/>
    <mergeCell ref="E31:G31"/>
    <mergeCell ref="E32:G32"/>
    <mergeCell ref="E33:G33"/>
    <mergeCell ref="D34:G34"/>
    <mergeCell ref="D35:G35"/>
    <mergeCell ref="D24:G24"/>
    <mergeCell ref="D25:G25"/>
    <mergeCell ref="E26:G26"/>
    <mergeCell ref="D27:G27"/>
    <mergeCell ref="D28:G28"/>
    <mergeCell ref="D29:G29"/>
    <mergeCell ref="D18:G18"/>
    <mergeCell ref="E19:G19"/>
    <mergeCell ref="D20:G20"/>
    <mergeCell ref="D21:G21"/>
    <mergeCell ref="F22:G22"/>
    <mergeCell ref="D23:G23"/>
    <mergeCell ref="D12:G12"/>
    <mergeCell ref="E13:G13"/>
    <mergeCell ref="D14:G14"/>
    <mergeCell ref="D15:G15"/>
    <mergeCell ref="D16:G16"/>
    <mergeCell ref="D17:G17"/>
    <mergeCell ref="C6:G6"/>
    <mergeCell ref="C7:G7"/>
    <mergeCell ref="C8:G8"/>
    <mergeCell ref="E9:G9"/>
    <mergeCell ref="D10:G10"/>
    <mergeCell ref="D11:G11"/>
    <mergeCell ref="A1:K1"/>
    <mergeCell ref="A2:M2"/>
    <mergeCell ref="H3:I3"/>
    <mergeCell ref="J3:K3"/>
    <mergeCell ref="H4:I4"/>
    <mergeCell ref="J4:K4"/>
  </mergeCells>
  <printOptions horizontalCentered="1"/>
  <pageMargins left="0.25" right="0" top="0.5" bottom="0.5" header="0.25" footer="0.25"/>
  <pageSetup horizontalDpi="600" verticalDpi="600" orientation="portrait" paperSize="9" scale="95" r:id="rId1"/>
  <headerFooter>
    <oddFooter>&amp;L&amp;8&amp;Z&amp;F&amp;R&amp;8Page &amp;P of &amp;N     &amp;D  Komal  &amp;A</oddFooter>
  </headerFooter>
  <rowBreaks count="1" manualBreakCount="1">
    <brk id="19" max="10" man="1"/>
  </rowBreaks>
</worksheet>
</file>

<file path=xl/worksheets/sheet7.xml><?xml version="1.0" encoding="utf-8"?>
<worksheet xmlns="http://schemas.openxmlformats.org/spreadsheetml/2006/main" xmlns:r="http://schemas.openxmlformats.org/officeDocument/2006/relationships">
  <sheetPr>
    <tabColor rgb="FF00FF00"/>
  </sheetPr>
  <dimension ref="A1:M50"/>
  <sheetViews>
    <sheetView view="pageBreakPreview" zoomScaleSheetLayoutView="100" zoomScalePageLayoutView="0" workbookViewId="0" topLeftCell="A1">
      <selection activeCell="D12" sqref="D12:G12"/>
    </sheetView>
  </sheetViews>
  <sheetFormatPr defaultColWidth="9.140625" defaultRowHeight="12.75"/>
  <cols>
    <col min="1" max="1" width="4.421875" style="9" customWidth="1"/>
    <col min="2" max="2" width="9.00390625" style="13" customWidth="1"/>
    <col min="3" max="3" width="6.8515625" style="9" hidden="1" customWidth="1"/>
    <col min="4" max="4" width="3.140625" style="9" customWidth="1"/>
    <col min="5" max="6" width="4.8515625" style="9" customWidth="1"/>
    <col min="7" max="7" width="40.7109375" style="9" customWidth="1"/>
    <col min="8" max="8" width="6.7109375" style="13" bestFit="1" customWidth="1"/>
    <col min="9" max="9" width="9.00390625" style="19" bestFit="1" customWidth="1"/>
    <col min="10" max="10" width="6.7109375" style="13" bestFit="1" customWidth="1"/>
    <col min="11" max="11" width="9.57421875" style="19" bestFit="1" customWidth="1"/>
    <col min="12" max="12" width="8.140625" style="19" bestFit="1" customWidth="1"/>
    <col min="13" max="13" width="10.7109375" style="13" bestFit="1" customWidth="1"/>
    <col min="14" max="14" width="2.421875" style="9" customWidth="1"/>
    <col min="15" max="15" width="9.140625" style="9" hidden="1" customWidth="1"/>
    <col min="16" max="16384" width="9.140625" style="9" customWidth="1"/>
  </cols>
  <sheetData>
    <row r="1" spans="2:13" ht="20.25">
      <c r="B1" s="183" t="s">
        <v>33</v>
      </c>
      <c r="C1" s="183"/>
      <c r="D1" s="183"/>
      <c r="E1" s="183"/>
      <c r="F1" s="183"/>
      <c r="G1" s="183"/>
      <c r="H1" s="183"/>
      <c r="I1" s="183"/>
      <c r="J1" s="183"/>
      <c r="K1" s="183"/>
      <c r="L1" s="183"/>
      <c r="M1" s="183"/>
    </row>
    <row r="2" spans="1:13" ht="20.25">
      <c r="A2" s="183" t="s">
        <v>80</v>
      </c>
      <c r="B2" s="183"/>
      <c r="C2" s="183"/>
      <c r="D2" s="183"/>
      <c r="E2" s="183"/>
      <c r="F2" s="183"/>
      <c r="G2" s="183"/>
      <c r="H2" s="183"/>
      <c r="I2" s="183"/>
      <c r="J2" s="183"/>
      <c r="K2" s="183"/>
      <c r="L2" s="183"/>
      <c r="M2" s="183"/>
    </row>
    <row r="3" spans="2:13" ht="20.25" customHeight="1">
      <c r="B3" s="11"/>
      <c r="C3" s="10"/>
      <c r="D3" s="10"/>
      <c r="E3" s="10"/>
      <c r="F3" s="10"/>
      <c r="G3" s="10"/>
      <c r="H3" s="185" t="s">
        <v>76</v>
      </c>
      <c r="I3" s="185"/>
      <c r="J3" s="185" t="s">
        <v>75</v>
      </c>
      <c r="K3" s="185"/>
      <c r="L3" s="12"/>
      <c r="M3" s="12"/>
    </row>
    <row r="4" spans="1:11" s="13" customFormat="1" ht="15">
      <c r="A4" s="24" t="s">
        <v>32</v>
      </c>
      <c r="B4" s="25"/>
      <c r="C4" s="24"/>
      <c r="E4" s="24" t="s">
        <v>31</v>
      </c>
      <c r="H4" s="185" t="s">
        <v>30</v>
      </c>
      <c r="I4" s="185"/>
      <c r="J4" s="185">
        <v>3.23</v>
      </c>
      <c r="K4" s="185"/>
    </row>
    <row r="5" spans="1:13" s="13" customFormat="1" ht="15">
      <c r="A5" s="24" t="s">
        <v>88</v>
      </c>
      <c r="C5" s="24"/>
      <c r="E5" s="24" t="s">
        <v>98</v>
      </c>
      <c r="K5" s="65"/>
      <c r="L5" s="21"/>
      <c r="M5" s="26"/>
    </row>
    <row r="6" spans="1:13" s="16" customFormat="1" ht="30">
      <c r="A6" s="7" t="s">
        <v>29</v>
      </c>
      <c r="B6" s="184" t="s">
        <v>14</v>
      </c>
      <c r="C6" s="184"/>
      <c r="D6" s="184" t="s">
        <v>13</v>
      </c>
      <c r="E6" s="184"/>
      <c r="F6" s="184"/>
      <c r="G6" s="184"/>
      <c r="H6" s="15" t="s">
        <v>28</v>
      </c>
      <c r="I6" s="6" t="s">
        <v>27</v>
      </c>
      <c r="J6" s="15" t="s">
        <v>26</v>
      </c>
      <c r="K6" s="6" t="s">
        <v>25</v>
      </c>
      <c r="L6" s="6" t="s">
        <v>0</v>
      </c>
      <c r="M6" s="15" t="s">
        <v>15</v>
      </c>
    </row>
    <row r="7" spans="1:13" s="16" customFormat="1" ht="14.25">
      <c r="A7" s="66">
        <v>1</v>
      </c>
      <c r="B7" s="66" t="s">
        <v>35</v>
      </c>
      <c r="C7" s="218" t="s">
        <v>36</v>
      </c>
      <c r="D7" s="218"/>
      <c r="E7" s="218"/>
      <c r="F7" s="218"/>
      <c r="G7" s="218"/>
      <c r="H7" s="68"/>
      <c r="I7" s="28"/>
      <c r="J7" s="32"/>
      <c r="K7" s="33"/>
      <c r="L7" s="34"/>
      <c r="M7" s="32"/>
    </row>
    <row r="8" spans="1:13" s="16" customFormat="1" ht="106.5" customHeight="1">
      <c r="A8" s="66"/>
      <c r="B8" s="69"/>
      <c r="C8" s="218" t="s">
        <v>37</v>
      </c>
      <c r="D8" s="218"/>
      <c r="E8" s="218"/>
      <c r="F8" s="218"/>
      <c r="G8" s="218"/>
      <c r="H8" s="27"/>
      <c r="I8" s="28"/>
      <c r="J8" s="32"/>
      <c r="K8" s="33"/>
      <c r="L8" s="34"/>
      <c r="M8" s="32"/>
    </row>
    <row r="9" spans="1:13" s="16" customFormat="1" ht="25.5" customHeight="1">
      <c r="A9" s="66"/>
      <c r="B9" s="69"/>
      <c r="C9" s="67"/>
      <c r="D9" s="67" t="s">
        <v>38</v>
      </c>
      <c r="E9" s="218" t="s">
        <v>39</v>
      </c>
      <c r="F9" s="218"/>
      <c r="G9" s="218"/>
      <c r="H9" s="70">
        <v>2</v>
      </c>
      <c r="I9" s="71">
        <v>2750</v>
      </c>
      <c r="J9" s="32">
        <v>2.17</v>
      </c>
      <c r="K9" s="33">
        <v>1</v>
      </c>
      <c r="L9" s="72" t="s">
        <v>40</v>
      </c>
      <c r="M9" s="5">
        <f>H9*I9*J9*K9/10000</f>
        <v>1.1935</v>
      </c>
    </row>
    <row r="10" spans="1:13" s="16" customFormat="1" ht="25.5" customHeight="1">
      <c r="A10" s="66">
        <v>2</v>
      </c>
      <c r="B10" s="73">
        <v>3.4</v>
      </c>
      <c r="C10" s="73" t="s">
        <v>77</v>
      </c>
      <c r="D10" s="218" t="s">
        <v>81</v>
      </c>
      <c r="E10" s="218"/>
      <c r="F10" s="218"/>
      <c r="G10" s="218"/>
      <c r="H10" s="73"/>
      <c r="I10" s="74"/>
      <c r="J10" s="32"/>
      <c r="K10" s="33"/>
      <c r="L10" s="72"/>
      <c r="M10" s="5"/>
    </row>
    <row r="11" spans="1:13" s="16" customFormat="1" ht="133.5" customHeight="1">
      <c r="A11" s="66"/>
      <c r="B11" s="73"/>
      <c r="C11" s="75"/>
      <c r="D11" s="218" t="s">
        <v>79</v>
      </c>
      <c r="E11" s="218"/>
      <c r="F11" s="218"/>
      <c r="G11" s="218"/>
      <c r="H11" s="70">
        <v>2</v>
      </c>
      <c r="I11" s="71">
        <v>2750</v>
      </c>
      <c r="J11" s="32">
        <v>0.675</v>
      </c>
      <c r="K11" s="33">
        <v>0.45</v>
      </c>
      <c r="L11" s="72" t="s">
        <v>3</v>
      </c>
      <c r="M11" s="5">
        <f>H11*I11*J11*K11</f>
        <v>1670.6250000000002</v>
      </c>
    </row>
    <row r="12" spans="1:13" s="16" customFormat="1" ht="27.75" customHeight="1">
      <c r="A12" s="66">
        <v>3</v>
      </c>
      <c r="B12" s="22">
        <v>3.2</v>
      </c>
      <c r="C12" s="22" t="s">
        <v>89</v>
      </c>
      <c r="D12" s="189" t="s">
        <v>90</v>
      </c>
      <c r="E12" s="189"/>
      <c r="F12" s="189"/>
      <c r="G12" s="189"/>
      <c r="H12" s="22"/>
      <c r="I12" s="61"/>
      <c r="J12" s="32"/>
      <c r="K12" s="33"/>
      <c r="L12" s="72"/>
      <c r="M12" s="5"/>
    </row>
    <row r="13" spans="1:13" s="16" customFormat="1" ht="104.25" customHeight="1">
      <c r="A13" s="66"/>
      <c r="B13" s="22"/>
      <c r="C13" s="23"/>
      <c r="D13" s="60" t="s">
        <v>20</v>
      </c>
      <c r="E13" s="245" t="s">
        <v>91</v>
      </c>
      <c r="F13" s="245"/>
      <c r="G13" s="245"/>
      <c r="H13" s="70">
        <v>2</v>
      </c>
      <c r="I13" s="71">
        <v>2750</v>
      </c>
      <c r="J13" s="32">
        <v>0.675</v>
      </c>
      <c r="K13" s="33">
        <v>0.45</v>
      </c>
      <c r="L13" s="72" t="s">
        <v>3</v>
      </c>
      <c r="M13" s="5">
        <f>H13*I13*J13*K13</f>
        <v>1670.6250000000002</v>
      </c>
    </row>
    <row r="14" spans="1:13" s="16" customFormat="1" ht="25.5" customHeight="1">
      <c r="A14" s="66">
        <v>4</v>
      </c>
      <c r="B14" s="66">
        <v>4.8</v>
      </c>
      <c r="C14" s="76" t="s">
        <v>41</v>
      </c>
      <c r="D14" s="246" t="s">
        <v>42</v>
      </c>
      <c r="E14" s="246"/>
      <c r="F14" s="246"/>
      <c r="G14" s="246"/>
      <c r="H14" s="70"/>
      <c r="I14" s="68"/>
      <c r="J14" s="32"/>
      <c r="K14" s="33"/>
      <c r="L14" s="34"/>
      <c r="M14" s="5"/>
    </row>
    <row r="15" spans="1:13" s="16" customFormat="1" ht="54" customHeight="1">
      <c r="A15" s="66"/>
      <c r="B15" s="66"/>
      <c r="C15" s="78"/>
      <c r="D15" s="247" t="s">
        <v>43</v>
      </c>
      <c r="E15" s="248"/>
      <c r="F15" s="248"/>
      <c r="G15" s="249"/>
      <c r="H15" s="70">
        <v>2</v>
      </c>
      <c r="I15" s="71">
        <v>750</v>
      </c>
      <c r="J15" s="32">
        <v>1.5</v>
      </c>
      <c r="K15" s="33">
        <v>0.075</v>
      </c>
      <c r="L15" s="72" t="s">
        <v>24</v>
      </c>
      <c r="M15" s="5">
        <f>H15*I15*J15*K15</f>
        <v>168.75</v>
      </c>
    </row>
    <row r="16" spans="1:13" s="16" customFormat="1" ht="14.25">
      <c r="A16" s="66">
        <v>5</v>
      </c>
      <c r="B16" s="66" t="s">
        <v>44</v>
      </c>
      <c r="C16" s="77" t="s">
        <v>44</v>
      </c>
      <c r="D16" s="246" t="s">
        <v>45</v>
      </c>
      <c r="E16" s="246"/>
      <c r="F16" s="246"/>
      <c r="G16" s="246"/>
      <c r="H16" s="70"/>
      <c r="I16" s="68"/>
      <c r="J16" s="32"/>
      <c r="K16" s="33"/>
      <c r="L16" s="34"/>
      <c r="M16" s="5"/>
    </row>
    <row r="17" spans="1:13" s="16" customFormat="1" ht="69" customHeight="1">
      <c r="A17" s="66"/>
      <c r="B17" s="66"/>
      <c r="C17" s="78"/>
      <c r="D17" s="247" t="s">
        <v>46</v>
      </c>
      <c r="E17" s="248"/>
      <c r="F17" s="248"/>
      <c r="G17" s="249"/>
      <c r="H17" s="70">
        <v>1</v>
      </c>
      <c r="I17" s="71">
        <v>110</v>
      </c>
      <c r="J17" s="32">
        <v>3</v>
      </c>
      <c r="K17" s="33">
        <v>1</v>
      </c>
      <c r="L17" s="72" t="s">
        <v>47</v>
      </c>
      <c r="M17" s="5">
        <f>H17*I17*J17*K17</f>
        <v>330</v>
      </c>
    </row>
    <row r="18" spans="1:13" s="16" customFormat="1" ht="14.25">
      <c r="A18" s="66">
        <v>6</v>
      </c>
      <c r="B18" s="66" t="s">
        <v>48</v>
      </c>
      <c r="C18" s="77" t="s">
        <v>48</v>
      </c>
      <c r="D18" s="246" t="s">
        <v>6</v>
      </c>
      <c r="E18" s="246"/>
      <c r="F18" s="246"/>
      <c r="G18" s="246"/>
      <c r="H18" s="70"/>
      <c r="I18" s="68"/>
      <c r="J18" s="32"/>
      <c r="K18" s="33"/>
      <c r="L18" s="34"/>
      <c r="M18" s="5"/>
    </row>
    <row r="19" spans="1:13" s="16" customFormat="1" ht="67.5" customHeight="1">
      <c r="A19" s="66"/>
      <c r="B19" s="66" t="s">
        <v>49</v>
      </c>
      <c r="C19" s="78"/>
      <c r="D19" s="77" t="s">
        <v>50</v>
      </c>
      <c r="E19" s="246" t="s">
        <v>51</v>
      </c>
      <c r="F19" s="246"/>
      <c r="G19" s="246"/>
      <c r="H19" s="70">
        <v>1</v>
      </c>
      <c r="I19" s="71">
        <v>1915</v>
      </c>
      <c r="J19" s="32">
        <v>3</v>
      </c>
      <c r="K19" s="33">
        <v>1</v>
      </c>
      <c r="L19" s="72" t="s">
        <v>47</v>
      </c>
      <c r="M19" s="5">
        <f>H19*I19*J19*K19</f>
        <v>5745</v>
      </c>
    </row>
    <row r="20" spans="1:13" s="16" customFormat="1" ht="27" customHeight="1">
      <c r="A20" s="66">
        <v>7</v>
      </c>
      <c r="B20" s="69" t="s">
        <v>52</v>
      </c>
      <c r="C20" s="78" t="s">
        <v>52</v>
      </c>
      <c r="D20" s="246" t="s">
        <v>7</v>
      </c>
      <c r="E20" s="246"/>
      <c r="F20" s="246"/>
      <c r="G20" s="246"/>
      <c r="H20" s="70"/>
      <c r="I20" s="68"/>
      <c r="J20" s="32"/>
      <c r="K20" s="33"/>
      <c r="L20" s="34"/>
      <c r="M20" s="5"/>
    </row>
    <row r="21" spans="1:13" s="16" customFormat="1" ht="133.5" customHeight="1">
      <c r="A21" s="66"/>
      <c r="B21" s="66"/>
      <c r="C21" s="78"/>
      <c r="D21" s="246" t="s">
        <v>53</v>
      </c>
      <c r="E21" s="246"/>
      <c r="F21" s="246"/>
      <c r="G21" s="246"/>
      <c r="H21" s="70"/>
      <c r="I21" s="68"/>
      <c r="J21" s="32"/>
      <c r="K21" s="33"/>
      <c r="L21" s="34"/>
      <c r="M21" s="5"/>
    </row>
    <row r="22" spans="1:13" s="16" customFormat="1" ht="14.25">
      <c r="A22" s="66"/>
      <c r="B22" s="66"/>
      <c r="C22" s="78"/>
      <c r="D22" s="77"/>
      <c r="E22" s="77" t="s">
        <v>54</v>
      </c>
      <c r="F22" s="246" t="s">
        <v>78</v>
      </c>
      <c r="G22" s="246"/>
      <c r="H22" s="70">
        <v>1</v>
      </c>
      <c r="I22" s="71">
        <v>110</v>
      </c>
      <c r="J22" s="32">
        <v>3</v>
      </c>
      <c r="K22" s="33">
        <v>1</v>
      </c>
      <c r="L22" s="72" t="s">
        <v>47</v>
      </c>
      <c r="M22" s="5">
        <f>H22*I22*J22*K22</f>
        <v>330</v>
      </c>
    </row>
    <row r="23" spans="1:13" s="16" customFormat="1" ht="14.25">
      <c r="A23" s="66">
        <v>8</v>
      </c>
      <c r="B23" s="69" t="s">
        <v>56</v>
      </c>
      <c r="C23" s="78" t="s">
        <v>56</v>
      </c>
      <c r="D23" s="246" t="s">
        <v>8</v>
      </c>
      <c r="E23" s="246"/>
      <c r="F23" s="246"/>
      <c r="G23" s="246"/>
      <c r="H23" s="70"/>
      <c r="I23" s="68"/>
      <c r="J23" s="32"/>
      <c r="K23" s="33"/>
      <c r="L23" s="34"/>
      <c r="M23" s="5"/>
    </row>
    <row r="24" spans="1:13" s="16" customFormat="1" ht="51.75" customHeight="1">
      <c r="A24" s="66"/>
      <c r="B24" s="66"/>
      <c r="C24" s="78"/>
      <c r="D24" s="246" t="s">
        <v>57</v>
      </c>
      <c r="E24" s="246"/>
      <c r="F24" s="246"/>
      <c r="G24" s="246"/>
      <c r="H24" s="70"/>
      <c r="I24" s="68"/>
      <c r="J24" s="32"/>
      <c r="K24" s="33"/>
      <c r="L24" s="34"/>
      <c r="M24" s="5"/>
    </row>
    <row r="25" spans="1:13" s="16" customFormat="1" ht="15" customHeight="1">
      <c r="A25" s="66"/>
      <c r="B25" s="66"/>
      <c r="C25" s="78"/>
      <c r="D25" s="247" t="s">
        <v>58</v>
      </c>
      <c r="E25" s="248"/>
      <c r="F25" s="248"/>
      <c r="G25" s="249"/>
      <c r="H25" s="70"/>
      <c r="I25" s="68"/>
      <c r="J25" s="32"/>
      <c r="K25" s="33"/>
      <c r="L25" s="34"/>
      <c r="M25" s="5"/>
    </row>
    <row r="26" spans="1:13" s="16" customFormat="1" ht="14.25">
      <c r="A26" s="66"/>
      <c r="B26" s="66"/>
      <c r="C26" s="78"/>
      <c r="D26" s="77" t="s">
        <v>54</v>
      </c>
      <c r="E26" s="247" t="s">
        <v>55</v>
      </c>
      <c r="F26" s="248"/>
      <c r="G26" s="249"/>
      <c r="H26" s="70">
        <v>1</v>
      </c>
      <c r="I26" s="71">
        <v>1915</v>
      </c>
      <c r="J26" s="32">
        <v>3</v>
      </c>
      <c r="K26" s="33">
        <v>1</v>
      </c>
      <c r="L26" s="72" t="s">
        <v>47</v>
      </c>
      <c r="M26" s="5">
        <f>H26*I26*J26*K26</f>
        <v>5745</v>
      </c>
    </row>
    <row r="27" spans="1:13" s="16" customFormat="1" ht="14.25">
      <c r="A27" s="66">
        <v>9</v>
      </c>
      <c r="B27" s="66">
        <v>10.4</v>
      </c>
      <c r="C27" s="77">
        <v>10.6</v>
      </c>
      <c r="D27" s="246" t="s">
        <v>59</v>
      </c>
      <c r="E27" s="246"/>
      <c r="F27" s="246"/>
      <c r="G27" s="246"/>
      <c r="H27" s="70"/>
      <c r="I27" s="68"/>
      <c r="J27" s="70"/>
      <c r="K27" s="33"/>
      <c r="L27" s="34"/>
      <c r="M27" s="5"/>
    </row>
    <row r="28" spans="1:13" s="16" customFormat="1" ht="55.5" customHeight="1">
      <c r="A28" s="66"/>
      <c r="B28" s="66"/>
      <c r="C28" s="78"/>
      <c r="D28" s="246" t="s">
        <v>60</v>
      </c>
      <c r="E28" s="246"/>
      <c r="F28" s="246"/>
      <c r="G28" s="246"/>
      <c r="H28" s="70">
        <v>1</v>
      </c>
      <c r="I28" s="71">
        <v>3.6</v>
      </c>
      <c r="J28" s="32">
        <v>1.5</v>
      </c>
      <c r="K28" s="33">
        <v>1</v>
      </c>
      <c r="L28" s="72" t="s">
        <v>47</v>
      </c>
      <c r="M28" s="5">
        <f>H28*I28*J28*K28</f>
        <v>5.4</v>
      </c>
    </row>
    <row r="29" spans="1:13" s="16" customFormat="1" ht="14.25">
      <c r="A29" s="66">
        <v>10</v>
      </c>
      <c r="B29" s="66">
        <v>10.6</v>
      </c>
      <c r="C29" s="79" t="s">
        <v>61</v>
      </c>
      <c r="D29" s="246" t="s">
        <v>62</v>
      </c>
      <c r="E29" s="246"/>
      <c r="F29" s="246"/>
      <c r="G29" s="246"/>
      <c r="H29" s="70"/>
      <c r="I29" s="68"/>
      <c r="J29" s="32"/>
      <c r="K29" s="33"/>
      <c r="L29" s="34"/>
      <c r="M29" s="5"/>
    </row>
    <row r="30" spans="1:13" s="16" customFormat="1" ht="53.25" customHeight="1">
      <c r="A30" s="66"/>
      <c r="B30" s="66"/>
      <c r="C30" s="78"/>
      <c r="D30" s="246" t="s">
        <v>63</v>
      </c>
      <c r="E30" s="246"/>
      <c r="F30" s="246"/>
      <c r="G30" s="246"/>
      <c r="H30" s="70"/>
      <c r="I30" s="68"/>
      <c r="J30" s="32"/>
      <c r="K30" s="33"/>
      <c r="L30" s="34"/>
      <c r="M30" s="5"/>
    </row>
    <row r="31" spans="1:13" s="16" customFormat="1" ht="25.5">
      <c r="A31" s="66"/>
      <c r="B31" s="66"/>
      <c r="C31" s="78"/>
      <c r="D31" s="77" t="s">
        <v>64</v>
      </c>
      <c r="E31" s="246" t="s">
        <v>65</v>
      </c>
      <c r="F31" s="246"/>
      <c r="G31" s="246"/>
      <c r="H31" s="70"/>
      <c r="I31" s="71"/>
      <c r="J31" s="32"/>
      <c r="K31" s="33"/>
      <c r="L31" s="34"/>
      <c r="M31" s="5"/>
    </row>
    <row r="32" spans="1:13" s="16" customFormat="1" ht="14.25">
      <c r="A32" s="66"/>
      <c r="B32" s="66"/>
      <c r="C32" s="78"/>
      <c r="D32" s="77" t="s">
        <v>67</v>
      </c>
      <c r="E32" s="246" t="s">
        <v>68</v>
      </c>
      <c r="F32" s="246"/>
      <c r="G32" s="246"/>
      <c r="H32" s="70">
        <v>4</v>
      </c>
      <c r="I32" s="71">
        <v>1</v>
      </c>
      <c r="J32" s="32">
        <v>1</v>
      </c>
      <c r="K32" s="33">
        <v>1</v>
      </c>
      <c r="L32" s="72" t="s">
        <v>66</v>
      </c>
      <c r="M32" s="5">
        <f>H32*I32*J32*K32</f>
        <v>4</v>
      </c>
    </row>
    <row r="33" spans="1:13" s="16" customFormat="1" ht="14.25">
      <c r="A33" s="66"/>
      <c r="B33" s="66"/>
      <c r="C33" s="78"/>
      <c r="D33" s="77" t="s">
        <v>69</v>
      </c>
      <c r="E33" s="246" t="s">
        <v>70</v>
      </c>
      <c r="F33" s="246"/>
      <c r="G33" s="246"/>
      <c r="H33" s="70">
        <v>10</v>
      </c>
      <c r="I33" s="71">
        <v>1</v>
      </c>
      <c r="J33" s="70">
        <v>1</v>
      </c>
      <c r="K33" s="33">
        <v>1</v>
      </c>
      <c r="L33" s="72" t="s">
        <v>66</v>
      </c>
      <c r="M33" s="5">
        <f>H33*I33*J33*K33</f>
        <v>10</v>
      </c>
    </row>
    <row r="34" spans="1:13" s="16" customFormat="1" ht="15" customHeight="1">
      <c r="A34" s="66">
        <v>11</v>
      </c>
      <c r="B34" s="73">
        <v>10.3</v>
      </c>
      <c r="C34" s="73">
        <v>10.5</v>
      </c>
      <c r="D34" s="246" t="s">
        <v>71</v>
      </c>
      <c r="E34" s="246"/>
      <c r="F34" s="246"/>
      <c r="G34" s="246"/>
      <c r="H34" s="73"/>
      <c r="I34" s="74"/>
      <c r="J34" s="70"/>
      <c r="K34" s="33"/>
      <c r="L34" s="34"/>
      <c r="M34" s="5"/>
    </row>
    <row r="35" spans="1:13" s="16" customFormat="1" ht="53.25" customHeight="1">
      <c r="A35" s="66"/>
      <c r="B35" s="73"/>
      <c r="C35" s="75"/>
      <c r="D35" s="246" t="s">
        <v>72</v>
      </c>
      <c r="E35" s="246"/>
      <c r="F35" s="246"/>
      <c r="G35" s="246"/>
      <c r="H35" s="70">
        <v>4</v>
      </c>
      <c r="I35" s="71">
        <v>7</v>
      </c>
      <c r="J35" s="70">
        <v>1.5</v>
      </c>
      <c r="K35" s="33">
        <v>1</v>
      </c>
      <c r="L35" s="72" t="s">
        <v>47</v>
      </c>
      <c r="M35" s="5">
        <f>H35*I35*J35*K35</f>
        <v>42</v>
      </c>
    </row>
    <row r="36" spans="1:13" s="16" customFormat="1" ht="14.25">
      <c r="A36" s="66"/>
      <c r="B36" s="73"/>
      <c r="C36" s="75"/>
      <c r="D36" s="246"/>
      <c r="E36" s="246"/>
      <c r="F36" s="246"/>
      <c r="G36" s="246"/>
      <c r="H36" s="70">
        <v>4</v>
      </c>
      <c r="I36" s="71">
        <v>7</v>
      </c>
      <c r="J36" s="70">
        <v>0.4</v>
      </c>
      <c r="K36" s="33">
        <v>1</v>
      </c>
      <c r="L36" s="72" t="s">
        <v>47</v>
      </c>
      <c r="M36" s="5">
        <f>H36*I36*J36*K36</f>
        <v>11.200000000000001</v>
      </c>
    </row>
    <row r="37" spans="1:13" s="16" customFormat="1" ht="15">
      <c r="A37" s="7"/>
      <c r="B37" s="22"/>
      <c r="C37" s="23"/>
      <c r="D37" s="195"/>
      <c r="E37" s="195"/>
      <c r="F37" s="195"/>
      <c r="G37" s="195"/>
      <c r="H37" s="70"/>
      <c r="I37" s="71"/>
      <c r="J37" s="70"/>
      <c r="K37" s="33"/>
      <c r="L37" s="72"/>
      <c r="M37" s="4">
        <f>SUM(M35:M36)</f>
        <v>53.2</v>
      </c>
    </row>
    <row r="38" spans="1:13" s="16" customFormat="1" ht="15" customHeight="1">
      <c r="A38" s="7">
        <v>12</v>
      </c>
      <c r="B38" s="22">
        <v>10.1</v>
      </c>
      <c r="C38" s="22">
        <v>10.1</v>
      </c>
      <c r="D38" s="196" t="s">
        <v>82</v>
      </c>
      <c r="E38" s="196"/>
      <c r="F38" s="196"/>
      <c r="G38" s="196"/>
      <c r="H38" s="22"/>
      <c r="I38" s="61"/>
      <c r="J38" s="70"/>
      <c r="K38" s="33"/>
      <c r="L38" s="72"/>
      <c r="M38" s="4"/>
    </row>
    <row r="39" spans="1:13" s="16" customFormat="1" ht="45" customHeight="1">
      <c r="A39" s="7"/>
      <c r="B39" s="22"/>
      <c r="C39" s="23"/>
      <c r="D39" s="196" t="s">
        <v>83</v>
      </c>
      <c r="E39" s="196"/>
      <c r="F39" s="196"/>
      <c r="G39" s="196"/>
      <c r="H39" s="22"/>
      <c r="I39" s="61"/>
      <c r="J39" s="70"/>
      <c r="K39" s="33"/>
      <c r="L39" s="72"/>
      <c r="M39" s="4"/>
    </row>
    <row r="40" spans="1:13" s="16" customFormat="1" ht="41.25" customHeight="1">
      <c r="A40" s="7"/>
      <c r="B40" s="22"/>
      <c r="C40" s="23"/>
      <c r="D40" s="62" t="s">
        <v>84</v>
      </c>
      <c r="E40" s="196" t="s">
        <v>85</v>
      </c>
      <c r="F40" s="196"/>
      <c r="G40" s="196"/>
      <c r="H40" s="70">
        <v>500</v>
      </c>
      <c r="I40" s="71">
        <v>1</v>
      </c>
      <c r="J40" s="70">
        <v>1</v>
      </c>
      <c r="K40" s="33">
        <v>1</v>
      </c>
      <c r="L40" s="72" t="s">
        <v>86</v>
      </c>
      <c r="M40" s="5">
        <f>H40*I40*J40*K40</f>
        <v>500</v>
      </c>
    </row>
    <row r="41" spans="1:13" s="16" customFormat="1" ht="41.25" customHeight="1">
      <c r="A41" s="7"/>
      <c r="B41" s="22"/>
      <c r="C41" s="23"/>
      <c r="D41" s="62" t="s">
        <v>67</v>
      </c>
      <c r="E41" s="196" t="s">
        <v>94</v>
      </c>
      <c r="F41" s="196"/>
      <c r="G41" s="196"/>
      <c r="H41" s="70">
        <v>300</v>
      </c>
      <c r="I41" s="71">
        <v>1</v>
      </c>
      <c r="J41" s="70">
        <v>1</v>
      </c>
      <c r="K41" s="33">
        <v>1</v>
      </c>
      <c r="L41" s="72" t="s">
        <v>86</v>
      </c>
      <c r="M41" s="5">
        <f>H41*I41*J41*K41</f>
        <v>300</v>
      </c>
    </row>
    <row r="42" spans="1:13" s="16" customFormat="1" ht="14.25">
      <c r="A42" s="20"/>
      <c r="B42" s="44"/>
      <c r="C42" s="45"/>
      <c r="D42" s="46"/>
      <c r="E42" s="46"/>
      <c r="F42" s="46"/>
      <c r="G42" s="46"/>
      <c r="H42" s="80"/>
      <c r="I42" s="81"/>
      <c r="J42" s="80"/>
      <c r="K42" s="49"/>
      <c r="L42" s="82"/>
      <c r="M42" s="51"/>
    </row>
    <row r="43" spans="1:13" s="16" customFormat="1" ht="15">
      <c r="A43" s="20"/>
      <c r="K43" s="21"/>
      <c r="L43" s="29"/>
      <c r="M43" s="11"/>
    </row>
    <row r="44" spans="1:13" s="16" customFormat="1" ht="15">
      <c r="A44" s="20"/>
      <c r="K44" s="21"/>
      <c r="L44" s="29"/>
      <c r="M44" s="11"/>
    </row>
    <row r="45" spans="1:13" s="16" customFormat="1" ht="15">
      <c r="A45" s="20"/>
      <c r="K45" s="21"/>
      <c r="L45" s="29"/>
      <c r="M45" s="11"/>
    </row>
    <row r="46" ht="14.25">
      <c r="L46" s="30"/>
    </row>
    <row r="47" spans="1:13" s="16" customFormat="1" ht="15">
      <c r="A47" s="20"/>
      <c r="K47" s="21"/>
      <c r="L47" s="29"/>
      <c r="M47" s="11"/>
    </row>
    <row r="48" spans="1:13" s="8" customFormat="1" ht="15">
      <c r="A48" s="199" t="s">
        <v>23</v>
      </c>
      <c r="B48" s="199"/>
      <c r="C48" s="199"/>
      <c r="D48" s="199"/>
      <c r="E48" s="199"/>
      <c r="F48" s="199"/>
      <c r="G48" s="200" t="s">
        <v>22</v>
      </c>
      <c r="H48" s="200"/>
      <c r="I48" s="200"/>
      <c r="J48" s="200"/>
      <c r="K48" s="197" t="s">
        <v>21</v>
      </c>
      <c r="L48" s="197"/>
      <c r="M48" s="197"/>
    </row>
    <row r="49" spans="1:13" s="8" customFormat="1" ht="14.25">
      <c r="A49" s="250" t="s">
        <v>19</v>
      </c>
      <c r="B49" s="250"/>
      <c r="C49" s="250"/>
      <c r="D49" s="250"/>
      <c r="E49" s="250"/>
      <c r="F49" s="250"/>
      <c r="G49" s="251" t="s">
        <v>19</v>
      </c>
      <c r="H49" s="251"/>
      <c r="I49" s="251"/>
      <c r="J49" s="251"/>
      <c r="K49" s="198" t="s">
        <v>19</v>
      </c>
      <c r="L49" s="198"/>
      <c r="M49" s="198"/>
    </row>
    <row r="50" spans="1:13" s="8" customFormat="1" ht="14.25">
      <c r="A50" s="250" t="s">
        <v>12</v>
      </c>
      <c r="B50" s="250"/>
      <c r="C50" s="250"/>
      <c r="D50" s="250"/>
      <c r="E50" s="250"/>
      <c r="F50" s="250"/>
      <c r="G50" s="251" t="s">
        <v>12</v>
      </c>
      <c r="H50" s="251"/>
      <c r="I50" s="251"/>
      <c r="J50" s="251"/>
      <c r="K50" s="198" t="s">
        <v>12</v>
      </c>
      <c r="L50" s="198"/>
      <c r="M50" s="198"/>
    </row>
  </sheetData>
  <sheetProtection/>
  <mergeCells count="52">
    <mergeCell ref="A50:F50"/>
    <mergeCell ref="G50:J50"/>
    <mergeCell ref="K50:M50"/>
    <mergeCell ref="E41:G41"/>
    <mergeCell ref="A48:F48"/>
    <mergeCell ref="G48:J48"/>
    <mergeCell ref="K48:M48"/>
    <mergeCell ref="A49:F49"/>
    <mergeCell ref="G49:J49"/>
    <mergeCell ref="K49:M49"/>
    <mergeCell ref="D35:G35"/>
    <mergeCell ref="D36:G36"/>
    <mergeCell ref="D37:G37"/>
    <mergeCell ref="D38:G38"/>
    <mergeCell ref="D39:G39"/>
    <mergeCell ref="E40:G40"/>
    <mergeCell ref="D29:G29"/>
    <mergeCell ref="D30:G30"/>
    <mergeCell ref="E31:G31"/>
    <mergeCell ref="E32:G32"/>
    <mergeCell ref="E33:G33"/>
    <mergeCell ref="D34:G34"/>
    <mergeCell ref="D23:G23"/>
    <mergeCell ref="D24:G24"/>
    <mergeCell ref="D25:G25"/>
    <mergeCell ref="E26:G26"/>
    <mergeCell ref="D27:G27"/>
    <mergeCell ref="D28:G28"/>
    <mergeCell ref="D17:G17"/>
    <mergeCell ref="D18:G18"/>
    <mergeCell ref="E19:G19"/>
    <mergeCell ref="D20:G20"/>
    <mergeCell ref="D21:G21"/>
    <mergeCell ref="F22:G22"/>
    <mergeCell ref="D11:G11"/>
    <mergeCell ref="D12:G12"/>
    <mergeCell ref="E13:G13"/>
    <mergeCell ref="D14:G14"/>
    <mergeCell ref="D15:G15"/>
    <mergeCell ref="D16:G16"/>
    <mergeCell ref="B6:C6"/>
    <mergeCell ref="D6:G6"/>
    <mergeCell ref="C7:G7"/>
    <mergeCell ref="C8:G8"/>
    <mergeCell ref="E9:G9"/>
    <mergeCell ref="D10:G10"/>
    <mergeCell ref="B1:M1"/>
    <mergeCell ref="A2:M2"/>
    <mergeCell ref="H3:I3"/>
    <mergeCell ref="J3:K3"/>
    <mergeCell ref="H4:I4"/>
    <mergeCell ref="J4:K4"/>
  </mergeCells>
  <printOptions horizontalCentered="1"/>
  <pageMargins left="0.25" right="0" top="0.5" bottom="0.5" header="0.25" footer="0.25"/>
  <pageSetup horizontalDpi="600" verticalDpi="600" orientation="portrait" paperSize="9" scale="86" r:id="rId1"/>
  <headerFooter>
    <oddHeader>&amp;CPage &amp;P of &amp;N</oddHeader>
    <oddFooter>&amp;L&amp;Z&amp;F&amp;R&amp;D      N        &amp;A</oddFooter>
  </headerFooter>
</worksheet>
</file>

<file path=xl/worksheets/sheet8.xml><?xml version="1.0" encoding="utf-8"?>
<worksheet xmlns="http://schemas.openxmlformats.org/spreadsheetml/2006/main" xmlns:r="http://schemas.openxmlformats.org/officeDocument/2006/relationships">
  <sheetPr>
    <tabColor rgb="FF00FF00"/>
  </sheetPr>
  <dimension ref="A1:M47"/>
  <sheetViews>
    <sheetView view="pageBreakPreview" zoomScaleSheetLayoutView="100" zoomScalePageLayoutView="0" workbookViewId="0" topLeftCell="A1">
      <selection activeCell="D12" sqref="D12:G12"/>
    </sheetView>
  </sheetViews>
  <sheetFormatPr defaultColWidth="9.140625" defaultRowHeight="12.75"/>
  <cols>
    <col min="1" max="1" width="4.421875" style="9" customWidth="1"/>
    <col min="2" max="2" width="9.00390625" style="13" customWidth="1"/>
    <col min="3" max="3" width="6.8515625" style="9" hidden="1" customWidth="1"/>
    <col min="4" max="4" width="3.140625" style="9" customWidth="1"/>
    <col min="5" max="6" width="4.8515625" style="9" customWidth="1"/>
    <col min="7" max="7" width="40.7109375" style="9" customWidth="1"/>
    <col min="8" max="8" width="9.57421875" style="13" bestFit="1" customWidth="1"/>
    <col min="9" max="9" width="9.00390625" style="19" bestFit="1" customWidth="1"/>
    <col min="10" max="10" width="8.140625" style="13" bestFit="1" customWidth="1"/>
    <col min="11" max="11" width="9.57421875" style="19" bestFit="1" customWidth="1"/>
    <col min="12" max="12" width="2.421875" style="9" customWidth="1"/>
    <col min="13" max="13" width="9.140625" style="9" hidden="1" customWidth="1"/>
    <col min="14" max="16384" width="9.140625" style="9" customWidth="1"/>
  </cols>
  <sheetData>
    <row r="1" spans="1:12" ht="20.25" customHeight="1">
      <c r="A1" s="183" t="s">
        <v>33</v>
      </c>
      <c r="B1" s="183"/>
      <c r="C1" s="183"/>
      <c r="D1" s="183"/>
      <c r="E1" s="183"/>
      <c r="F1" s="183"/>
      <c r="G1" s="183"/>
      <c r="H1" s="183"/>
      <c r="I1" s="183"/>
      <c r="J1" s="183"/>
      <c r="K1" s="183"/>
      <c r="L1" s="59"/>
    </row>
    <row r="2" spans="1:13" ht="20.25">
      <c r="A2" s="183" t="s">
        <v>80</v>
      </c>
      <c r="B2" s="183"/>
      <c r="C2" s="183"/>
      <c r="D2" s="183"/>
      <c r="E2" s="183"/>
      <c r="F2" s="183"/>
      <c r="G2" s="183"/>
      <c r="H2" s="183"/>
      <c r="I2" s="183"/>
      <c r="J2" s="183"/>
      <c r="K2" s="183"/>
      <c r="L2" s="183"/>
      <c r="M2" s="183"/>
    </row>
    <row r="3" spans="2:13" ht="20.25" customHeight="1">
      <c r="B3" s="11"/>
      <c r="C3" s="10"/>
      <c r="D3" s="10"/>
      <c r="E3" s="10"/>
      <c r="F3" s="10"/>
      <c r="G3" s="10"/>
      <c r="H3" s="185" t="s">
        <v>76</v>
      </c>
      <c r="I3" s="185"/>
      <c r="J3" s="185" t="s">
        <v>75</v>
      </c>
      <c r="K3" s="185"/>
      <c r="L3" s="12"/>
      <c r="M3" s="12"/>
    </row>
    <row r="4" spans="1:11" s="13" customFormat="1" ht="15">
      <c r="A4" s="24" t="s">
        <v>32</v>
      </c>
      <c r="B4" s="25"/>
      <c r="C4" s="24"/>
      <c r="E4" s="24" t="s">
        <v>31</v>
      </c>
      <c r="H4" s="185" t="s">
        <v>30</v>
      </c>
      <c r="I4" s="185"/>
      <c r="J4" s="185">
        <v>3.23</v>
      </c>
      <c r="K4" s="185"/>
    </row>
    <row r="5" spans="1:13" s="13" customFormat="1" ht="15">
      <c r="A5" s="24" t="s">
        <v>88</v>
      </c>
      <c r="C5" s="24"/>
      <c r="E5" s="24" t="s">
        <v>98</v>
      </c>
      <c r="K5" s="65"/>
      <c r="L5" s="21"/>
      <c r="M5" s="26"/>
    </row>
    <row r="6" spans="1:11" s="3" customFormat="1" ht="42.75" customHeight="1">
      <c r="A6" s="1" t="s">
        <v>18</v>
      </c>
      <c r="B6" s="1" t="s">
        <v>17</v>
      </c>
      <c r="C6" s="204" t="s">
        <v>16</v>
      </c>
      <c r="D6" s="204"/>
      <c r="E6" s="204"/>
      <c r="F6" s="204"/>
      <c r="G6" s="204"/>
      <c r="H6" s="1" t="s">
        <v>15</v>
      </c>
      <c r="I6" s="2" t="s">
        <v>0</v>
      </c>
      <c r="J6" s="1" t="s">
        <v>1</v>
      </c>
      <c r="K6" s="1" t="s">
        <v>2</v>
      </c>
    </row>
    <row r="7" spans="1:11" s="16" customFormat="1" ht="14.25">
      <c r="A7" s="66">
        <v>1</v>
      </c>
      <c r="B7" s="66" t="s">
        <v>35</v>
      </c>
      <c r="C7" s="218" t="s">
        <v>36</v>
      </c>
      <c r="D7" s="218"/>
      <c r="E7" s="218"/>
      <c r="F7" s="218"/>
      <c r="G7" s="218"/>
      <c r="H7" s="68"/>
      <c r="I7" s="34"/>
      <c r="J7" s="32"/>
      <c r="K7" s="33"/>
    </row>
    <row r="8" spans="1:11" s="16" customFormat="1" ht="106.5" customHeight="1">
      <c r="A8" s="66"/>
      <c r="B8" s="69"/>
      <c r="C8" s="218" t="s">
        <v>37</v>
      </c>
      <c r="D8" s="218"/>
      <c r="E8" s="218"/>
      <c r="F8" s="218"/>
      <c r="G8" s="218"/>
      <c r="H8" s="27"/>
      <c r="I8" s="34"/>
      <c r="J8" s="32"/>
      <c r="K8" s="33"/>
    </row>
    <row r="9" spans="1:11" s="16" customFormat="1" ht="25.5" customHeight="1">
      <c r="A9" s="66"/>
      <c r="B9" s="69"/>
      <c r="C9" s="67"/>
      <c r="D9" s="67" t="s">
        <v>38</v>
      </c>
      <c r="E9" s="218" t="s">
        <v>39</v>
      </c>
      <c r="F9" s="218"/>
      <c r="G9" s="218"/>
      <c r="H9" s="83">
        <f>'East._Part-II_Darkhad'!M9</f>
        <v>1.1935</v>
      </c>
      <c r="I9" s="72" t="s">
        <v>40</v>
      </c>
      <c r="J9" s="70">
        <v>21914</v>
      </c>
      <c r="K9" s="42">
        <f>H9*J9</f>
        <v>26154.359</v>
      </c>
    </row>
    <row r="10" spans="1:11" s="16" customFormat="1" ht="25.5" customHeight="1">
      <c r="A10" s="66">
        <v>2</v>
      </c>
      <c r="B10" s="73">
        <v>3.4</v>
      </c>
      <c r="C10" s="73" t="s">
        <v>77</v>
      </c>
      <c r="D10" s="218" t="s">
        <v>81</v>
      </c>
      <c r="E10" s="218"/>
      <c r="F10" s="218"/>
      <c r="G10" s="218"/>
      <c r="H10" s="83"/>
      <c r="I10" s="72"/>
      <c r="J10" s="70"/>
      <c r="K10" s="42"/>
    </row>
    <row r="11" spans="1:11" s="16" customFormat="1" ht="129" customHeight="1">
      <c r="A11" s="66"/>
      <c r="B11" s="73"/>
      <c r="C11" s="75"/>
      <c r="D11" s="218" t="s">
        <v>79</v>
      </c>
      <c r="E11" s="218"/>
      <c r="F11" s="218"/>
      <c r="G11" s="218"/>
      <c r="H11" s="83">
        <f>'East._Part-II_Darkhad'!M11</f>
        <v>1670.6250000000002</v>
      </c>
      <c r="I11" s="72" t="s">
        <v>24</v>
      </c>
      <c r="J11" s="70">
        <v>38</v>
      </c>
      <c r="K11" s="42">
        <f>H11*J11</f>
        <v>63483.75000000001</v>
      </c>
    </row>
    <row r="12" spans="1:11" s="16" customFormat="1" ht="27" customHeight="1">
      <c r="A12" s="66">
        <v>3</v>
      </c>
      <c r="B12" s="73">
        <v>3.2</v>
      </c>
      <c r="C12" s="75"/>
      <c r="D12" s="189" t="s">
        <v>90</v>
      </c>
      <c r="E12" s="189"/>
      <c r="F12" s="189"/>
      <c r="G12" s="189"/>
      <c r="H12" s="83"/>
      <c r="I12" s="72"/>
      <c r="J12" s="70"/>
      <c r="K12" s="42"/>
    </row>
    <row r="13" spans="1:11" s="16" customFormat="1" ht="103.5" customHeight="1">
      <c r="A13" s="66"/>
      <c r="B13" s="73"/>
      <c r="C13" s="75"/>
      <c r="D13" s="60" t="s">
        <v>20</v>
      </c>
      <c r="E13" s="245" t="s">
        <v>91</v>
      </c>
      <c r="F13" s="245"/>
      <c r="G13" s="245"/>
      <c r="H13" s="83">
        <f>'East._Part-II_Darkhad'!M13</f>
        <v>1670.6250000000002</v>
      </c>
      <c r="I13" s="72" t="s">
        <v>24</v>
      </c>
      <c r="J13" s="70">
        <v>52</v>
      </c>
      <c r="K13" s="42">
        <f>H13*J13</f>
        <v>86872.50000000001</v>
      </c>
    </row>
    <row r="14" spans="1:11" s="16" customFormat="1" ht="25.5" customHeight="1">
      <c r="A14" s="66">
        <v>4</v>
      </c>
      <c r="B14" s="66">
        <v>4.8</v>
      </c>
      <c r="C14" s="76" t="s">
        <v>41</v>
      </c>
      <c r="D14" s="246" t="s">
        <v>42</v>
      </c>
      <c r="E14" s="246"/>
      <c r="F14" s="246"/>
      <c r="G14" s="246"/>
      <c r="H14" s="83"/>
      <c r="I14" s="34"/>
      <c r="J14" s="70"/>
      <c r="K14" s="42"/>
    </row>
    <row r="15" spans="1:11" s="16" customFormat="1" ht="54" customHeight="1">
      <c r="A15" s="66"/>
      <c r="B15" s="66"/>
      <c r="C15" s="78"/>
      <c r="D15" s="246" t="s">
        <v>43</v>
      </c>
      <c r="E15" s="246"/>
      <c r="F15" s="246"/>
      <c r="G15" s="246"/>
      <c r="H15" s="83">
        <f>'East._Part-II_Darkhad'!M15</f>
        <v>168.75</v>
      </c>
      <c r="I15" s="84" t="s">
        <v>24</v>
      </c>
      <c r="J15" s="70">
        <v>232</v>
      </c>
      <c r="K15" s="42">
        <f>H15*J15</f>
        <v>39150</v>
      </c>
    </row>
    <row r="16" spans="1:11" s="16" customFormat="1" ht="14.25">
      <c r="A16" s="66">
        <v>5</v>
      </c>
      <c r="B16" s="66" t="s">
        <v>44</v>
      </c>
      <c r="C16" s="77" t="s">
        <v>44</v>
      </c>
      <c r="D16" s="246" t="s">
        <v>45</v>
      </c>
      <c r="E16" s="246"/>
      <c r="F16" s="246"/>
      <c r="G16" s="246"/>
      <c r="H16" s="83"/>
      <c r="I16" s="34"/>
      <c r="J16" s="70"/>
      <c r="K16" s="42"/>
    </row>
    <row r="17" spans="1:11" s="16" customFormat="1" ht="69" customHeight="1">
      <c r="A17" s="66"/>
      <c r="B17" s="66"/>
      <c r="C17" s="78"/>
      <c r="D17" s="246" t="s">
        <v>46</v>
      </c>
      <c r="E17" s="246"/>
      <c r="F17" s="246"/>
      <c r="G17" s="246"/>
      <c r="H17" s="83">
        <f>'East._Part-II_Darkhad'!M17</f>
        <v>330</v>
      </c>
      <c r="I17" s="72" t="s">
        <v>47</v>
      </c>
      <c r="J17" s="70">
        <v>26</v>
      </c>
      <c r="K17" s="42">
        <f>H17*J17</f>
        <v>8580</v>
      </c>
    </row>
    <row r="18" spans="1:11" s="16" customFormat="1" ht="14.25">
      <c r="A18" s="66">
        <v>6</v>
      </c>
      <c r="B18" s="66" t="s">
        <v>48</v>
      </c>
      <c r="C18" s="77" t="s">
        <v>48</v>
      </c>
      <c r="D18" s="246" t="s">
        <v>6</v>
      </c>
      <c r="E18" s="246"/>
      <c r="F18" s="246"/>
      <c r="G18" s="246"/>
      <c r="H18" s="83"/>
      <c r="I18" s="34"/>
      <c r="J18" s="70"/>
      <c r="K18" s="42"/>
    </row>
    <row r="19" spans="1:11" s="16" customFormat="1" ht="67.5" customHeight="1">
      <c r="A19" s="66"/>
      <c r="B19" s="66" t="s">
        <v>49</v>
      </c>
      <c r="C19" s="78"/>
      <c r="D19" s="77" t="s">
        <v>50</v>
      </c>
      <c r="E19" s="246" t="s">
        <v>51</v>
      </c>
      <c r="F19" s="246"/>
      <c r="G19" s="246"/>
      <c r="H19" s="83">
        <f>'East._Part-II_Darkhad'!M19</f>
        <v>5745</v>
      </c>
      <c r="I19" s="72" t="s">
        <v>47</v>
      </c>
      <c r="J19" s="70">
        <v>9</v>
      </c>
      <c r="K19" s="42">
        <f>H19*J19</f>
        <v>51705</v>
      </c>
    </row>
    <row r="20" spans="1:11" s="16" customFormat="1" ht="27" customHeight="1">
      <c r="A20" s="66">
        <v>7</v>
      </c>
      <c r="B20" s="69" t="s">
        <v>52</v>
      </c>
      <c r="C20" s="78" t="s">
        <v>52</v>
      </c>
      <c r="D20" s="246" t="s">
        <v>7</v>
      </c>
      <c r="E20" s="246"/>
      <c r="F20" s="246"/>
      <c r="G20" s="246"/>
      <c r="H20" s="83"/>
      <c r="I20" s="34"/>
      <c r="J20" s="70"/>
      <c r="K20" s="42"/>
    </row>
    <row r="21" spans="1:11" s="16" customFormat="1" ht="133.5" customHeight="1">
      <c r="A21" s="66"/>
      <c r="B21" s="66"/>
      <c r="C21" s="78"/>
      <c r="D21" s="246" t="s">
        <v>53</v>
      </c>
      <c r="E21" s="246"/>
      <c r="F21" s="246"/>
      <c r="G21" s="246"/>
      <c r="H21" s="83"/>
      <c r="I21" s="34"/>
      <c r="J21" s="70"/>
      <c r="K21" s="42"/>
    </row>
    <row r="22" spans="1:11" s="16" customFormat="1" ht="14.25">
      <c r="A22" s="66"/>
      <c r="B22" s="66"/>
      <c r="C22" s="78"/>
      <c r="D22" s="77"/>
      <c r="E22" s="77" t="s">
        <v>54</v>
      </c>
      <c r="F22" s="246" t="s">
        <v>55</v>
      </c>
      <c r="G22" s="246"/>
      <c r="H22" s="83">
        <f>'East._Part-II_Darkhad'!M22</f>
        <v>330</v>
      </c>
      <c r="I22" s="72" t="s">
        <v>47</v>
      </c>
      <c r="J22" s="70">
        <v>91</v>
      </c>
      <c r="K22" s="42">
        <f>H22*J22</f>
        <v>30030</v>
      </c>
    </row>
    <row r="23" spans="1:11" s="16" customFormat="1" ht="14.25">
      <c r="A23" s="66">
        <v>8</v>
      </c>
      <c r="B23" s="69" t="s">
        <v>56</v>
      </c>
      <c r="C23" s="78" t="s">
        <v>56</v>
      </c>
      <c r="D23" s="246" t="s">
        <v>8</v>
      </c>
      <c r="E23" s="246"/>
      <c r="F23" s="246"/>
      <c r="G23" s="246"/>
      <c r="H23" s="83"/>
      <c r="I23" s="34"/>
      <c r="J23" s="70"/>
      <c r="K23" s="42"/>
    </row>
    <row r="24" spans="1:11" s="16" customFormat="1" ht="51.75" customHeight="1">
      <c r="A24" s="66"/>
      <c r="B24" s="66"/>
      <c r="C24" s="78"/>
      <c r="D24" s="246" t="s">
        <v>57</v>
      </c>
      <c r="E24" s="246"/>
      <c r="F24" s="246"/>
      <c r="G24" s="246"/>
      <c r="H24" s="83"/>
      <c r="I24" s="34"/>
      <c r="J24" s="70"/>
      <c r="K24" s="42"/>
    </row>
    <row r="25" spans="1:11" s="16" customFormat="1" ht="15" customHeight="1">
      <c r="A25" s="66"/>
      <c r="B25" s="66"/>
      <c r="C25" s="78"/>
      <c r="D25" s="246" t="s">
        <v>58</v>
      </c>
      <c r="E25" s="246"/>
      <c r="F25" s="246"/>
      <c r="G25" s="246"/>
      <c r="H25" s="83"/>
      <c r="I25" s="34"/>
      <c r="J25" s="70"/>
      <c r="K25" s="42"/>
    </row>
    <row r="26" spans="1:11" s="16" customFormat="1" ht="14.25">
      <c r="A26" s="66"/>
      <c r="B26" s="66"/>
      <c r="C26" s="78"/>
      <c r="D26" s="77" t="s">
        <v>54</v>
      </c>
      <c r="E26" s="246" t="s">
        <v>55</v>
      </c>
      <c r="F26" s="246"/>
      <c r="G26" s="246"/>
      <c r="H26" s="83">
        <f>'East._Part-II_Darkhad'!M26</f>
        <v>5745</v>
      </c>
      <c r="I26" s="72" t="s">
        <v>47</v>
      </c>
      <c r="J26" s="70">
        <v>35</v>
      </c>
      <c r="K26" s="42">
        <f>H26*J26</f>
        <v>201075</v>
      </c>
    </row>
    <row r="27" spans="1:11" s="16" customFormat="1" ht="14.25">
      <c r="A27" s="66">
        <v>9</v>
      </c>
      <c r="B27" s="66">
        <v>10.4</v>
      </c>
      <c r="C27" s="77">
        <v>10.6</v>
      </c>
      <c r="D27" s="246" t="s">
        <v>59</v>
      </c>
      <c r="E27" s="246"/>
      <c r="F27" s="246"/>
      <c r="G27" s="246"/>
      <c r="H27" s="83"/>
      <c r="I27" s="34"/>
      <c r="J27" s="70"/>
      <c r="K27" s="42"/>
    </row>
    <row r="28" spans="1:11" s="16" customFormat="1" ht="55.5" customHeight="1">
      <c r="A28" s="66"/>
      <c r="B28" s="66"/>
      <c r="C28" s="78"/>
      <c r="D28" s="246" t="s">
        <v>60</v>
      </c>
      <c r="E28" s="246"/>
      <c r="F28" s="246"/>
      <c r="G28" s="246"/>
      <c r="H28" s="83">
        <f>'East._Part-II_Darkhad'!M28</f>
        <v>5.4</v>
      </c>
      <c r="I28" s="72" t="s">
        <v>47</v>
      </c>
      <c r="J28" s="70">
        <v>55</v>
      </c>
      <c r="K28" s="42">
        <f>H28*J28</f>
        <v>297</v>
      </c>
    </row>
    <row r="29" spans="1:11" s="16" customFormat="1" ht="14.25">
      <c r="A29" s="66">
        <v>10</v>
      </c>
      <c r="B29" s="66">
        <v>10.6</v>
      </c>
      <c r="C29" s="79" t="s">
        <v>61</v>
      </c>
      <c r="D29" s="246" t="s">
        <v>62</v>
      </c>
      <c r="E29" s="246"/>
      <c r="F29" s="246"/>
      <c r="G29" s="246"/>
      <c r="H29" s="83"/>
      <c r="I29" s="34"/>
      <c r="J29" s="70"/>
      <c r="K29" s="42"/>
    </row>
    <row r="30" spans="1:11" s="16" customFormat="1" ht="53.25" customHeight="1">
      <c r="A30" s="66"/>
      <c r="B30" s="66"/>
      <c r="C30" s="78"/>
      <c r="D30" s="246" t="s">
        <v>63</v>
      </c>
      <c r="E30" s="246"/>
      <c r="F30" s="246"/>
      <c r="G30" s="246"/>
      <c r="H30" s="83"/>
      <c r="I30" s="34"/>
      <c r="J30" s="70"/>
      <c r="K30" s="42"/>
    </row>
    <row r="31" spans="1:11" s="16" customFormat="1" ht="25.5">
      <c r="A31" s="66"/>
      <c r="B31" s="66"/>
      <c r="C31" s="78"/>
      <c r="D31" s="77" t="s">
        <v>64</v>
      </c>
      <c r="E31" s="246" t="s">
        <v>65</v>
      </c>
      <c r="F31" s="246"/>
      <c r="G31" s="246"/>
      <c r="H31" s="83"/>
      <c r="I31" s="34"/>
      <c r="J31" s="70"/>
      <c r="K31" s="42"/>
    </row>
    <row r="32" spans="1:11" s="16" customFormat="1" ht="14.25">
      <c r="A32" s="66"/>
      <c r="B32" s="66"/>
      <c r="C32" s="78"/>
      <c r="D32" s="77" t="s">
        <v>67</v>
      </c>
      <c r="E32" s="246" t="s">
        <v>68</v>
      </c>
      <c r="F32" s="246"/>
      <c r="G32" s="246"/>
      <c r="H32" s="83">
        <f>'East._Part-II_Darkhad'!M32</f>
        <v>4</v>
      </c>
      <c r="I32" s="72" t="s">
        <v>66</v>
      </c>
      <c r="J32" s="70">
        <v>687</v>
      </c>
      <c r="K32" s="42">
        <f>H32*J32</f>
        <v>2748</v>
      </c>
    </row>
    <row r="33" spans="1:11" s="16" customFormat="1" ht="14.25">
      <c r="A33" s="66"/>
      <c r="B33" s="66"/>
      <c r="C33" s="78"/>
      <c r="D33" s="77" t="s">
        <v>69</v>
      </c>
      <c r="E33" s="246" t="s">
        <v>70</v>
      </c>
      <c r="F33" s="246"/>
      <c r="G33" s="246"/>
      <c r="H33" s="83">
        <f>'East._Part-II_Darkhad'!M33</f>
        <v>10</v>
      </c>
      <c r="I33" s="72" t="s">
        <v>66</v>
      </c>
      <c r="J33" s="70">
        <v>231</v>
      </c>
      <c r="K33" s="42">
        <f>H33*J33</f>
        <v>2310</v>
      </c>
    </row>
    <row r="34" spans="1:11" s="16" customFormat="1" ht="15" customHeight="1">
      <c r="A34" s="66">
        <v>11</v>
      </c>
      <c r="B34" s="73">
        <v>10.3</v>
      </c>
      <c r="C34" s="73">
        <v>10.5</v>
      </c>
      <c r="D34" s="246" t="s">
        <v>71</v>
      </c>
      <c r="E34" s="246"/>
      <c r="F34" s="246"/>
      <c r="G34" s="246"/>
      <c r="H34" s="83"/>
      <c r="I34" s="34"/>
      <c r="J34" s="73"/>
      <c r="K34" s="42"/>
    </row>
    <row r="35" spans="1:11" s="16" customFormat="1" ht="54" customHeight="1">
      <c r="A35" s="66"/>
      <c r="B35" s="73"/>
      <c r="C35" s="75"/>
      <c r="D35" s="246" t="s">
        <v>72</v>
      </c>
      <c r="E35" s="246"/>
      <c r="F35" s="246"/>
      <c r="G35" s="246"/>
      <c r="H35" s="83">
        <f>'East._Part-II_Darkhad'!M37</f>
        <v>53.2</v>
      </c>
      <c r="I35" s="72" t="s">
        <v>47</v>
      </c>
      <c r="J35" s="70">
        <v>65</v>
      </c>
      <c r="K35" s="42">
        <f>H35*J35</f>
        <v>3458</v>
      </c>
    </row>
    <row r="36" spans="1:11" s="16" customFormat="1" ht="14.25">
      <c r="A36" s="66">
        <v>12</v>
      </c>
      <c r="B36" s="73">
        <v>10.1</v>
      </c>
      <c r="C36" s="75"/>
      <c r="D36" s="196" t="s">
        <v>82</v>
      </c>
      <c r="E36" s="196"/>
      <c r="F36" s="196"/>
      <c r="G36" s="196"/>
      <c r="H36" s="83"/>
      <c r="I36" s="72"/>
      <c r="J36" s="70"/>
      <c r="K36" s="42"/>
    </row>
    <row r="37" spans="1:11" s="16" customFormat="1" ht="42.75" customHeight="1">
      <c r="A37" s="66"/>
      <c r="B37" s="73"/>
      <c r="C37" s="75"/>
      <c r="D37" s="196" t="s">
        <v>83</v>
      </c>
      <c r="E37" s="196"/>
      <c r="F37" s="196"/>
      <c r="G37" s="196"/>
      <c r="H37" s="83"/>
      <c r="I37" s="72"/>
      <c r="J37" s="70"/>
      <c r="K37" s="42"/>
    </row>
    <row r="38" spans="1:11" s="16" customFormat="1" ht="38.25">
      <c r="A38" s="66"/>
      <c r="B38" s="73"/>
      <c r="C38" s="75"/>
      <c r="D38" s="62" t="s">
        <v>84</v>
      </c>
      <c r="E38" s="196" t="s">
        <v>85</v>
      </c>
      <c r="F38" s="196"/>
      <c r="G38" s="196"/>
      <c r="H38" s="83">
        <f>'East._Part-II_Darkhad'!M40</f>
        <v>500</v>
      </c>
      <c r="I38" s="72" t="s">
        <v>86</v>
      </c>
      <c r="J38" s="70">
        <v>0.31</v>
      </c>
      <c r="K38" s="42">
        <f>H38*J38</f>
        <v>155</v>
      </c>
    </row>
    <row r="39" spans="1:11" s="16" customFormat="1" ht="38.25">
      <c r="A39" s="7"/>
      <c r="B39" s="22"/>
      <c r="C39" s="23"/>
      <c r="D39" s="62" t="s">
        <v>67</v>
      </c>
      <c r="E39" s="196" t="s">
        <v>94</v>
      </c>
      <c r="F39" s="196"/>
      <c r="G39" s="196"/>
      <c r="H39" s="83">
        <f>'East._Part-II_Darkhad'!M41</f>
        <v>300</v>
      </c>
      <c r="I39" s="72" t="s">
        <v>86</v>
      </c>
      <c r="J39" s="70">
        <v>0.19</v>
      </c>
      <c r="K39" s="42">
        <f>H39*J39</f>
        <v>57</v>
      </c>
    </row>
    <row r="40" spans="1:11" s="16" customFormat="1" ht="15">
      <c r="A40" s="7"/>
      <c r="B40" s="7"/>
      <c r="C40" s="7"/>
      <c r="D40" s="7"/>
      <c r="E40" s="7"/>
      <c r="F40" s="7"/>
      <c r="G40" s="7" t="s">
        <v>11</v>
      </c>
      <c r="H40" s="7"/>
      <c r="I40" s="7"/>
      <c r="J40" s="7"/>
      <c r="K40" s="85">
        <f>SUM(K9:K39)</f>
        <v>516075.60900000005</v>
      </c>
    </row>
    <row r="41" spans="1:11" s="16" customFormat="1" ht="15">
      <c r="A41" s="7"/>
      <c r="B41" s="15"/>
      <c r="C41" s="7"/>
      <c r="D41" s="7"/>
      <c r="E41" s="7"/>
      <c r="F41" s="7"/>
      <c r="G41" s="7" t="s">
        <v>87</v>
      </c>
      <c r="H41" s="15"/>
      <c r="I41" s="6"/>
      <c r="J41" s="15"/>
      <c r="K41" s="63">
        <f>K40/100000</f>
        <v>5.1607560900000005</v>
      </c>
    </row>
    <row r="42" spans="2:11" s="16" customFormat="1" ht="15">
      <c r="B42" s="17"/>
      <c r="H42" s="17"/>
      <c r="I42" s="18"/>
      <c r="J42" s="17"/>
      <c r="K42" s="18"/>
    </row>
    <row r="44" spans="1:11" s="16" customFormat="1" ht="15">
      <c r="A44" s="20"/>
      <c r="K44" s="21"/>
    </row>
    <row r="45" spans="1:11" s="8" customFormat="1" ht="15" customHeight="1">
      <c r="A45" s="199"/>
      <c r="B45" s="199"/>
      <c r="C45" s="199"/>
      <c r="D45" s="199"/>
      <c r="E45" s="199"/>
      <c r="F45" s="199"/>
      <c r="H45" s="197" t="s">
        <v>21</v>
      </c>
      <c r="I45" s="197"/>
      <c r="J45" s="197"/>
      <c r="K45" s="197"/>
    </row>
    <row r="46" spans="1:11" s="8" customFormat="1" ht="14.25">
      <c r="A46" s="250"/>
      <c r="B46" s="250"/>
      <c r="C46" s="250"/>
      <c r="D46" s="250"/>
      <c r="E46" s="250"/>
      <c r="F46" s="250"/>
      <c r="H46" s="198" t="s">
        <v>19</v>
      </c>
      <c r="I46" s="198"/>
      <c r="J46" s="198"/>
      <c r="K46" s="198"/>
    </row>
    <row r="47" spans="1:11" s="8" customFormat="1" ht="14.25" customHeight="1">
      <c r="A47" s="250"/>
      <c r="B47" s="250"/>
      <c r="C47" s="250"/>
      <c r="D47" s="250"/>
      <c r="E47" s="250"/>
      <c r="F47" s="250"/>
      <c r="H47" s="198" t="s">
        <v>12</v>
      </c>
      <c r="I47" s="198"/>
      <c r="J47" s="198"/>
      <c r="K47" s="198"/>
    </row>
  </sheetData>
  <sheetProtection/>
  <mergeCells count="46">
    <mergeCell ref="H45:K45"/>
    <mergeCell ref="A46:F46"/>
    <mergeCell ref="D34:G34"/>
    <mergeCell ref="D35:G35"/>
    <mergeCell ref="A47:F47"/>
    <mergeCell ref="H47:K47"/>
    <mergeCell ref="E39:G39"/>
    <mergeCell ref="H46:K46"/>
    <mergeCell ref="D36:G36"/>
    <mergeCell ref="D37:G37"/>
    <mergeCell ref="E38:G38"/>
    <mergeCell ref="A45:F45"/>
    <mergeCell ref="D25:G25"/>
    <mergeCell ref="E26:G26"/>
    <mergeCell ref="D27:G27"/>
    <mergeCell ref="D28:G28"/>
    <mergeCell ref="D29:G29"/>
    <mergeCell ref="D30:G30"/>
    <mergeCell ref="E31:G31"/>
    <mergeCell ref="E32:G32"/>
    <mergeCell ref="E33:G33"/>
    <mergeCell ref="E19:G19"/>
    <mergeCell ref="D20:G20"/>
    <mergeCell ref="D21:G21"/>
    <mergeCell ref="F22:G22"/>
    <mergeCell ref="D23:G23"/>
    <mergeCell ref="D24:G24"/>
    <mergeCell ref="E13:G13"/>
    <mergeCell ref="D14:G14"/>
    <mergeCell ref="D15:G15"/>
    <mergeCell ref="D16:G16"/>
    <mergeCell ref="D17:G17"/>
    <mergeCell ref="D18:G18"/>
    <mergeCell ref="C7:G7"/>
    <mergeCell ref="C8:G8"/>
    <mergeCell ref="E9:G9"/>
    <mergeCell ref="D10:G10"/>
    <mergeCell ref="D11:G11"/>
    <mergeCell ref="D12:G12"/>
    <mergeCell ref="A1:K1"/>
    <mergeCell ref="H3:I3"/>
    <mergeCell ref="J3:K3"/>
    <mergeCell ref="H4:I4"/>
    <mergeCell ref="J4:K4"/>
    <mergeCell ref="C6:G6"/>
    <mergeCell ref="A2:M2"/>
  </mergeCells>
  <printOptions horizontalCentered="1"/>
  <pageMargins left="0.25" right="0" top="0.5" bottom="0.5" header="0.25" footer="0.25"/>
  <pageSetup horizontalDpi="600" verticalDpi="600" orientation="portrait" paperSize="9" scale="95" r:id="rId1"/>
  <headerFooter>
    <oddFooter>&amp;L&amp;8&amp;Z&amp;F&amp;R&amp;8Page &amp;P of &amp;N     &amp;D  Komal  &amp;A</oddFooter>
  </headerFooter>
  <rowBreaks count="1" manualBreakCount="1">
    <brk id="19" max="10" man="1"/>
  </rowBreaks>
</worksheet>
</file>

<file path=xl/worksheets/sheet9.xml><?xml version="1.0" encoding="utf-8"?>
<worksheet xmlns="http://schemas.openxmlformats.org/spreadsheetml/2006/main" xmlns:r="http://schemas.openxmlformats.org/officeDocument/2006/relationships">
  <sheetPr>
    <tabColor rgb="FF00FF00"/>
  </sheetPr>
  <dimension ref="A1:M50"/>
  <sheetViews>
    <sheetView view="pageBreakPreview" zoomScaleSheetLayoutView="100" zoomScalePageLayoutView="0" workbookViewId="0" topLeftCell="A32">
      <selection activeCell="D12" sqref="D12:G12"/>
    </sheetView>
  </sheetViews>
  <sheetFormatPr defaultColWidth="9.140625" defaultRowHeight="12.75"/>
  <cols>
    <col min="1" max="1" width="4.421875" style="9" customWidth="1"/>
    <col min="2" max="2" width="9.00390625" style="13" customWidth="1"/>
    <col min="3" max="3" width="6.8515625" style="9" hidden="1" customWidth="1"/>
    <col min="4" max="4" width="3.140625" style="9" customWidth="1"/>
    <col min="5" max="6" width="4.8515625" style="9" customWidth="1"/>
    <col min="7" max="7" width="40.7109375" style="9" customWidth="1"/>
    <col min="8" max="8" width="6.7109375" style="13" bestFit="1" customWidth="1"/>
    <col min="9" max="9" width="9.00390625" style="19" bestFit="1" customWidth="1"/>
    <col min="10" max="10" width="6.7109375" style="13" bestFit="1" customWidth="1"/>
    <col min="11" max="11" width="9.57421875" style="19" bestFit="1" customWidth="1"/>
    <col min="12" max="12" width="8.140625" style="19" bestFit="1" customWidth="1"/>
    <col min="13" max="13" width="10.7109375" style="13" bestFit="1" customWidth="1"/>
    <col min="14" max="14" width="2.421875" style="9" customWidth="1"/>
    <col min="15" max="15" width="9.140625" style="9" hidden="1" customWidth="1"/>
    <col min="16" max="16384" width="9.140625" style="9" customWidth="1"/>
  </cols>
  <sheetData>
    <row r="1" spans="2:13" ht="20.25">
      <c r="B1" s="183" t="s">
        <v>33</v>
      </c>
      <c r="C1" s="183"/>
      <c r="D1" s="183"/>
      <c r="E1" s="183"/>
      <c r="F1" s="183"/>
      <c r="G1" s="183"/>
      <c r="H1" s="183"/>
      <c r="I1" s="183"/>
      <c r="J1" s="183"/>
      <c r="K1" s="183"/>
      <c r="L1" s="183"/>
      <c r="M1" s="183"/>
    </row>
    <row r="2" spans="1:13" ht="20.25">
      <c r="A2" s="183" t="s">
        <v>80</v>
      </c>
      <c r="B2" s="183"/>
      <c r="C2" s="183"/>
      <c r="D2" s="183"/>
      <c r="E2" s="183"/>
      <c r="F2" s="183"/>
      <c r="G2" s="183"/>
      <c r="H2" s="183"/>
      <c r="I2" s="183"/>
      <c r="J2" s="183"/>
      <c r="K2" s="183"/>
      <c r="L2" s="183"/>
      <c r="M2" s="183"/>
    </row>
    <row r="3" spans="2:13" ht="20.25" customHeight="1">
      <c r="B3" s="11"/>
      <c r="C3" s="10"/>
      <c r="D3" s="10"/>
      <c r="E3" s="10"/>
      <c r="F3" s="10"/>
      <c r="G3" s="10"/>
      <c r="H3" s="185" t="s">
        <v>76</v>
      </c>
      <c r="I3" s="185"/>
      <c r="J3" s="185" t="s">
        <v>75</v>
      </c>
      <c r="K3" s="185"/>
      <c r="L3" s="12"/>
      <c r="M3" s="12"/>
    </row>
    <row r="4" spans="1:11" s="13" customFormat="1" ht="15">
      <c r="A4" s="24" t="s">
        <v>32</v>
      </c>
      <c r="B4" s="25"/>
      <c r="C4" s="24"/>
      <c r="E4" s="24" t="s">
        <v>99</v>
      </c>
      <c r="H4" s="185" t="s">
        <v>30</v>
      </c>
      <c r="I4" s="185"/>
      <c r="J4" s="244">
        <v>0.6</v>
      </c>
      <c r="K4" s="244"/>
    </row>
    <row r="5" spans="1:13" s="13" customFormat="1" ht="15">
      <c r="A5" s="24" t="s">
        <v>88</v>
      </c>
      <c r="C5" s="24"/>
      <c r="E5" s="24" t="s">
        <v>98</v>
      </c>
      <c r="K5" s="14"/>
      <c r="L5" s="21"/>
      <c r="M5" s="26"/>
    </row>
    <row r="6" spans="1:13" s="16" customFormat="1" ht="30">
      <c r="A6" s="7" t="s">
        <v>29</v>
      </c>
      <c r="B6" s="184" t="s">
        <v>14</v>
      </c>
      <c r="C6" s="184"/>
      <c r="D6" s="184" t="s">
        <v>13</v>
      </c>
      <c r="E6" s="184"/>
      <c r="F6" s="184"/>
      <c r="G6" s="184"/>
      <c r="H6" s="15" t="s">
        <v>28</v>
      </c>
      <c r="I6" s="6" t="s">
        <v>27</v>
      </c>
      <c r="J6" s="15" t="s">
        <v>26</v>
      </c>
      <c r="K6" s="6" t="s">
        <v>25</v>
      </c>
      <c r="L6" s="6" t="s">
        <v>0</v>
      </c>
      <c r="M6" s="15" t="s">
        <v>15</v>
      </c>
    </row>
    <row r="7" spans="1:13" s="16" customFormat="1" ht="14.25">
      <c r="A7" s="52">
        <v>1</v>
      </c>
      <c r="B7" s="52" t="s">
        <v>35</v>
      </c>
      <c r="C7" s="187" t="s">
        <v>36</v>
      </c>
      <c r="D7" s="187"/>
      <c r="E7" s="187"/>
      <c r="F7" s="187"/>
      <c r="G7" s="187"/>
      <c r="H7" s="31"/>
      <c r="I7" s="28"/>
      <c r="J7" s="32"/>
      <c r="K7" s="33"/>
      <c r="L7" s="34"/>
      <c r="M7" s="32"/>
    </row>
    <row r="8" spans="1:13" s="16" customFormat="1" ht="106.5" customHeight="1">
      <c r="A8" s="52"/>
      <c r="B8" s="54"/>
      <c r="C8" s="187" t="s">
        <v>37</v>
      </c>
      <c r="D8" s="187"/>
      <c r="E8" s="187"/>
      <c r="F8" s="187"/>
      <c r="G8" s="187"/>
      <c r="H8" s="27"/>
      <c r="I8" s="28"/>
      <c r="J8" s="32"/>
      <c r="K8" s="33"/>
      <c r="L8" s="34"/>
      <c r="M8" s="32"/>
    </row>
    <row r="9" spans="1:13" s="16" customFormat="1" ht="25.5" customHeight="1">
      <c r="A9" s="52"/>
      <c r="B9" s="54"/>
      <c r="C9" s="53"/>
      <c r="D9" s="53" t="s">
        <v>38</v>
      </c>
      <c r="E9" s="187" t="s">
        <v>39</v>
      </c>
      <c r="F9" s="187"/>
      <c r="G9" s="187"/>
      <c r="H9" s="35">
        <v>2</v>
      </c>
      <c r="I9" s="36">
        <v>450</v>
      </c>
      <c r="J9" s="32">
        <v>1</v>
      </c>
      <c r="K9" s="33">
        <v>1</v>
      </c>
      <c r="L9" s="37" t="s">
        <v>40</v>
      </c>
      <c r="M9" s="5">
        <f>H9*I9*J9*K9/10000</f>
        <v>0.09</v>
      </c>
    </row>
    <row r="10" spans="1:13" s="16" customFormat="1" ht="25.5" customHeight="1">
      <c r="A10" s="52">
        <v>2</v>
      </c>
      <c r="B10" s="38">
        <v>3.4</v>
      </c>
      <c r="C10" s="38" t="s">
        <v>77</v>
      </c>
      <c r="D10" s="187" t="s">
        <v>81</v>
      </c>
      <c r="E10" s="187"/>
      <c r="F10" s="187"/>
      <c r="G10" s="187"/>
      <c r="H10" s="38"/>
      <c r="I10" s="39"/>
      <c r="J10" s="32"/>
      <c r="K10" s="33"/>
      <c r="L10" s="37"/>
      <c r="M10" s="5"/>
    </row>
    <row r="11" spans="1:13" s="16" customFormat="1" ht="133.5" customHeight="1">
      <c r="A11" s="52"/>
      <c r="B11" s="38"/>
      <c r="C11" s="55"/>
      <c r="D11" s="187" t="s">
        <v>79</v>
      </c>
      <c r="E11" s="187"/>
      <c r="F11" s="187"/>
      <c r="G11" s="187"/>
      <c r="H11" s="35">
        <v>2</v>
      </c>
      <c r="I11" s="36">
        <v>300</v>
      </c>
      <c r="J11" s="32">
        <v>0.675</v>
      </c>
      <c r="K11" s="33">
        <v>0.45</v>
      </c>
      <c r="L11" s="37" t="s">
        <v>3</v>
      </c>
      <c r="M11" s="5">
        <f>H11*I11*J11*K11</f>
        <v>182.25</v>
      </c>
    </row>
    <row r="12" spans="1:13" s="16" customFormat="1" ht="27.75" customHeight="1">
      <c r="A12" s="52">
        <v>3</v>
      </c>
      <c r="B12" s="22">
        <v>3.2</v>
      </c>
      <c r="C12" s="22" t="s">
        <v>89</v>
      </c>
      <c r="D12" s="189" t="s">
        <v>90</v>
      </c>
      <c r="E12" s="189"/>
      <c r="F12" s="189"/>
      <c r="G12" s="189"/>
      <c r="H12" s="22"/>
      <c r="I12" s="61"/>
      <c r="J12" s="32"/>
      <c r="K12" s="33"/>
      <c r="L12" s="37"/>
      <c r="M12" s="5"/>
    </row>
    <row r="13" spans="1:13" s="16" customFormat="1" ht="104.25" customHeight="1">
      <c r="A13" s="52"/>
      <c r="B13" s="22"/>
      <c r="C13" s="23"/>
      <c r="D13" s="60" t="s">
        <v>20</v>
      </c>
      <c r="E13" s="186" t="s">
        <v>91</v>
      </c>
      <c r="F13" s="186"/>
      <c r="G13" s="186"/>
      <c r="H13" s="35">
        <v>2</v>
      </c>
      <c r="I13" s="36">
        <v>300</v>
      </c>
      <c r="J13" s="32">
        <v>0.675</v>
      </c>
      <c r="K13" s="33">
        <v>0.45</v>
      </c>
      <c r="L13" s="37" t="s">
        <v>3</v>
      </c>
      <c r="M13" s="5">
        <f>H13*I13*J13*K13</f>
        <v>182.25</v>
      </c>
    </row>
    <row r="14" spans="1:13" s="16" customFormat="1" ht="25.5" customHeight="1">
      <c r="A14" s="52">
        <v>4</v>
      </c>
      <c r="B14" s="52">
        <v>4.8</v>
      </c>
      <c r="C14" s="56" t="s">
        <v>41</v>
      </c>
      <c r="D14" s="188" t="s">
        <v>42</v>
      </c>
      <c r="E14" s="188"/>
      <c r="F14" s="188"/>
      <c r="G14" s="188"/>
      <c r="H14" s="35"/>
      <c r="I14" s="31"/>
      <c r="J14" s="32"/>
      <c r="K14" s="33"/>
      <c r="L14" s="34"/>
      <c r="M14" s="5"/>
    </row>
    <row r="15" spans="1:13" s="16" customFormat="1" ht="54" customHeight="1">
      <c r="A15" s="52"/>
      <c r="B15" s="52"/>
      <c r="C15" s="57"/>
      <c r="D15" s="192" t="s">
        <v>43</v>
      </c>
      <c r="E15" s="193"/>
      <c r="F15" s="193"/>
      <c r="G15" s="194"/>
      <c r="H15" s="35">
        <v>2</v>
      </c>
      <c r="I15" s="36">
        <v>200</v>
      </c>
      <c r="J15" s="32">
        <v>1</v>
      </c>
      <c r="K15" s="33">
        <v>0.075</v>
      </c>
      <c r="L15" s="37" t="s">
        <v>24</v>
      </c>
      <c r="M15" s="5">
        <f>H15*I15*J15*K15</f>
        <v>30</v>
      </c>
    </row>
    <row r="16" spans="1:13" s="16" customFormat="1" ht="14.25">
      <c r="A16" s="52">
        <v>5</v>
      </c>
      <c r="B16" s="52" t="s">
        <v>44</v>
      </c>
      <c r="C16" s="43" t="s">
        <v>44</v>
      </c>
      <c r="D16" s="188" t="s">
        <v>45</v>
      </c>
      <c r="E16" s="188"/>
      <c r="F16" s="188"/>
      <c r="G16" s="188"/>
      <c r="H16" s="35"/>
      <c r="I16" s="31"/>
      <c r="J16" s="32"/>
      <c r="K16" s="33"/>
      <c r="L16" s="34"/>
      <c r="M16" s="5"/>
    </row>
    <row r="17" spans="1:13" s="16" customFormat="1" ht="69" customHeight="1">
      <c r="A17" s="52"/>
      <c r="B17" s="52"/>
      <c r="C17" s="57"/>
      <c r="D17" s="192" t="s">
        <v>46</v>
      </c>
      <c r="E17" s="193"/>
      <c r="F17" s="193"/>
      <c r="G17" s="194"/>
      <c r="H17" s="35">
        <v>1</v>
      </c>
      <c r="I17" s="36">
        <v>20</v>
      </c>
      <c r="J17" s="32">
        <v>3</v>
      </c>
      <c r="K17" s="33">
        <v>1</v>
      </c>
      <c r="L17" s="37" t="s">
        <v>47</v>
      </c>
      <c r="M17" s="5">
        <f>H17*I17*J17*K17</f>
        <v>60</v>
      </c>
    </row>
    <row r="18" spans="1:13" s="16" customFormat="1" ht="14.25">
      <c r="A18" s="52">
        <v>6</v>
      </c>
      <c r="B18" s="52" t="s">
        <v>48</v>
      </c>
      <c r="C18" s="43" t="s">
        <v>48</v>
      </c>
      <c r="D18" s="188" t="s">
        <v>6</v>
      </c>
      <c r="E18" s="188"/>
      <c r="F18" s="188"/>
      <c r="G18" s="188"/>
      <c r="H18" s="35"/>
      <c r="I18" s="31"/>
      <c r="J18" s="32"/>
      <c r="K18" s="33"/>
      <c r="L18" s="34"/>
      <c r="M18" s="5"/>
    </row>
    <row r="19" spans="1:13" s="16" customFormat="1" ht="67.5" customHeight="1">
      <c r="A19" s="52"/>
      <c r="B19" s="52" t="s">
        <v>49</v>
      </c>
      <c r="C19" s="57"/>
      <c r="D19" s="43" t="s">
        <v>50</v>
      </c>
      <c r="E19" s="188" t="s">
        <v>51</v>
      </c>
      <c r="F19" s="188"/>
      <c r="G19" s="188"/>
      <c r="H19" s="35">
        <v>1</v>
      </c>
      <c r="I19" s="36">
        <v>100</v>
      </c>
      <c r="J19" s="32">
        <v>3</v>
      </c>
      <c r="K19" s="33">
        <v>1</v>
      </c>
      <c r="L19" s="37" t="s">
        <v>47</v>
      </c>
      <c r="M19" s="5">
        <f>H19*I19*J19*K19</f>
        <v>300</v>
      </c>
    </row>
    <row r="20" spans="1:13" s="16" customFormat="1" ht="27" customHeight="1">
      <c r="A20" s="52">
        <v>7</v>
      </c>
      <c r="B20" s="54" t="s">
        <v>52</v>
      </c>
      <c r="C20" s="57" t="s">
        <v>52</v>
      </c>
      <c r="D20" s="188" t="s">
        <v>7</v>
      </c>
      <c r="E20" s="188"/>
      <c r="F20" s="188"/>
      <c r="G20" s="188"/>
      <c r="H20" s="35"/>
      <c r="I20" s="31"/>
      <c r="J20" s="32"/>
      <c r="K20" s="33"/>
      <c r="L20" s="34"/>
      <c r="M20" s="5"/>
    </row>
    <row r="21" spans="1:13" s="16" customFormat="1" ht="133.5" customHeight="1">
      <c r="A21" s="52"/>
      <c r="B21" s="52"/>
      <c r="C21" s="57"/>
      <c r="D21" s="188" t="s">
        <v>53</v>
      </c>
      <c r="E21" s="188"/>
      <c r="F21" s="188"/>
      <c r="G21" s="188"/>
      <c r="H21" s="35"/>
      <c r="I21" s="31"/>
      <c r="J21" s="32"/>
      <c r="K21" s="33"/>
      <c r="L21" s="34"/>
      <c r="M21" s="5"/>
    </row>
    <row r="22" spans="1:13" s="16" customFormat="1" ht="14.25">
      <c r="A22" s="52"/>
      <c r="B22" s="52"/>
      <c r="C22" s="57"/>
      <c r="D22" s="43"/>
      <c r="E22" s="43" t="s">
        <v>54</v>
      </c>
      <c r="F22" s="188" t="s">
        <v>78</v>
      </c>
      <c r="G22" s="188"/>
      <c r="H22" s="35">
        <v>1</v>
      </c>
      <c r="I22" s="36">
        <v>50</v>
      </c>
      <c r="J22" s="32">
        <v>3</v>
      </c>
      <c r="K22" s="33">
        <v>1</v>
      </c>
      <c r="L22" s="37" t="s">
        <v>47</v>
      </c>
      <c r="M22" s="5">
        <f>H22*I22*J22*K22</f>
        <v>150</v>
      </c>
    </row>
    <row r="23" spans="1:13" s="16" customFormat="1" ht="14.25">
      <c r="A23" s="52">
        <v>8</v>
      </c>
      <c r="B23" s="54" t="s">
        <v>56</v>
      </c>
      <c r="C23" s="57" t="s">
        <v>56</v>
      </c>
      <c r="D23" s="188" t="s">
        <v>8</v>
      </c>
      <c r="E23" s="188"/>
      <c r="F23" s="188"/>
      <c r="G23" s="188"/>
      <c r="H23" s="35"/>
      <c r="I23" s="31"/>
      <c r="J23" s="32"/>
      <c r="K23" s="33"/>
      <c r="L23" s="34"/>
      <c r="M23" s="5"/>
    </row>
    <row r="24" spans="1:13" s="16" customFormat="1" ht="51.75" customHeight="1">
      <c r="A24" s="52"/>
      <c r="B24" s="52"/>
      <c r="C24" s="57"/>
      <c r="D24" s="188" t="s">
        <v>57</v>
      </c>
      <c r="E24" s="188"/>
      <c r="F24" s="188"/>
      <c r="G24" s="188"/>
      <c r="H24" s="35"/>
      <c r="I24" s="31"/>
      <c r="J24" s="32"/>
      <c r="K24" s="33"/>
      <c r="L24" s="34"/>
      <c r="M24" s="5"/>
    </row>
    <row r="25" spans="1:13" s="16" customFormat="1" ht="15" customHeight="1">
      <c r="A25" s="52"/>
      <c r="B25" s="52"/>
      <c r="C25" s="57"/>
      <c r="D25" s="192" t="s">
        <v>58</v>
      </c>
      <c r="E25" s="193"/>
      <c r="F25" s="193"/>
      <c r="G25" s="194"/>
      <c r="H25" s="35"/>
      <c r="I25" s="31"/>
      <c r="J25" s="32"/>
      <c r="K25" s="33"/>
      <c r="L25" s="34"/>
      <c r="M25" s="5"/>
    </row>
    <row r="26" spans="1:13" s="16" customFormat="1" ht="14.25">
      <c r="A26" s="52"/>
      <c r="B26" s="52"/>
      <c r="C26" s="57"/>
      <c r="D26" s="43" t="s">
        <v>54</v>
      </c>
      <c r="E26" s="192" t="s">
        <v>55</v>
      </c>
      <c r="F26" s="193"/>
      <c r="G26" s="194"/>
      <c r="H26" s="35">
        <v>1</v>
      </c>
      <c r="I26" s="36">
        <v>100</v>
      </c>
      <c r="J26" s="32">
        <v>3</v>
      </c>
      <c r="K26" s="33">
        <v>1</v>
      </c>
      <c r="L26" s="37" t="s">
        <v>47</v>
      </c>
      <c r="M26" s="5">
        <f>H26*I26*J26*K26</f>
        <v>300</v>
      </c>
    </row>
    <row r="27" spans="1:13" s="16" customFormat="1" ht="14.25">
      <c r="A27" s="52">
        <v>9</v>
      </c>
      <c r="B27" s="52">
        <v>10.4</v>
      </c>
      <c r="C27" s="43">
        <v>10.6</v>
      </c>
      <c r="D27" s="188" t="s">
        <v>59</v>
      </c>
      <c r="E27" s="188"/>
      <c r="F27" s="188"/>
      <c r="G27" s="188"/>
      <c r="H27" s="35"/>
      <c r="I27" s="31"/>
      <c r="J27" s="35"/>
      <c r="K27" s="33"/>
      <c r="L27" s="34"/>
      <c r="M27" s="5"/>
    </row>
    <row r="28" spans="1:13" s="16" customFormat="1" ht="55.5" customHeight="1">
      <c r="A28" s="52"/>
      <c r="B28" s="52"/>
      <c r="C28" s="57"/>
      <c r="D28" s="188" t="s">
        <v>60</v>
      </c>
      <c r="E28" s="188"/>
      <c r="F28" s="188"/>
      <c r="G28" s="188"/>
      <c r="H28" s="35">
        <v>1</v>
      </c>
      <c r="I28" s="36">
        <v>3.6</v>
      </c>
      <c r="J28" s="32">
        <v>1.5</v>
      </c>
      <c r="K28" s="33">
        <v>1</v>
      </c>
      <c r="L28" s="37" t="s">
        <v>47</v>
      </c>
      <c r="M28" s="5">
        <f>H28*I28*J28*K28</f>
        <v>5.4</v>
      </c>
    </row>
    <row r="29" spans="1:13" s="16" customFormat="1" ht="14.25">
      <c r="A29" s="52">
        <v>10</v>
      </c>
      <c r="B29" s="52">
        <v>10.6</v>
      </c>
      <c r="C29" s="58" t="s">
        <v>61</v>
      </c>
      <c r="D29" s="188" t="s">
        <v>62</v>
      </c>
      <c r="E29" s="188"/>
      <c r="F29" s="188"/>
      <c r="G29" s="188"/>
      <c r="H29" s="35"/>
      <c r="I29" s="31"/>
      <c r="J29" s="32"/>
      <c r="K29" s="33"/>
      <c r="L29" s="34"/>
      <c r="M29" s="5"/>
    </row>
    <row r="30" spans="1:13" s="16" customFormat="1" ht="53.25" customHeight="1">
      <c r="A30" s="52"/>
      <c r="B30" s="52"/>
      <c r="C30" s="57"/>
      <c r="D30" s="188" t="s">
        <v>63</v>
      </c>
      <c r="E30" s="188"/>
      <c r="F30" s="188"/>
      <c r="G30" s="188"/>
      <c r="H30" s="35"/>
      <c r="I30" s="31"/>
      <c r="J30" s="32"/>
      <c r="K30" s="33"/>
      <c r="L30" s="34"/>
      <c r="M30" s="5"/>
    </row>
    <row r="31" spans="1:13" s="16" customFormat="1" ht="25.5">
      <c r="A31" s="52"/>
      <c r="B31" s="52"/>
      <c r="C31" s="57"/>
      <c r="D31" s="43" t="s">
        <v>64</v>
      </c>
      <c r="E31" s="188" t="s">
        <v>65</v>
      </c>
      <c r="F31" s="188"/>
      <c r="G31" s="188"/>
      <c r="H31" s="35"/>
      <c r="I31" s="36"/>
      <c r="J31" s="32"/>
      <c r="K31" s="33"/>
      <c r="L31" s="34"/>
      <c r="M31" s="5"/>
    </row>
    <row r="32" spans="1:13" s="16" customFormat="1" ht="14.25">
      <c r="A32" s="52"/>
      <c r="B32" s="52"/>
      <c r="C32" s="57"/>
      <c r="D32" s="43" t="s">
        <v>67</v>
      </c>
      <c r="E32" s="188" t="s">
        <v>68</v>
      </c>
      <c r="F32" s="188"/>
      <c r="G32" s="188"/>
      <c r="H32" s="35">
        <v>1</v>
      </c>
      <c r="I32" s="36">
        <v>1</v>
      </c>
      <c r="J32" s="32">
        <v>1</v>
      </c>
      <c r="K32" s="33">
        <v>1</v>
      </c>
      <c r="L32" s="37" t="s">
        <v>66</v>
      </c>
      <c r="M32" s="5">
        <f>H32*I32*J32*K32</f>
        <v>1</v>
      </c>
    </row>
    <row r="33" spans="1:13" s="16" customFormat="1" ht="14.25">
      <c r="A33" s="52"/>
      <c r="B33" s="52"/>
      <c r="C33" s="57"/>
      <c r="D33" s="43" t="s">
        <v>69</v>
      </c>
      <c r="E33" s="188" t="s">
        <v>70</v>
      </c>
      <c r="F33" s="188"/>
      <c r="G33" s="188"/>
      <c r="H33" s="35">
        <v>3</v>
      </c>
      <c r="I33" s="36">
        <v>1</v>
      </c>
      <c r="J33" s="35">
        <v>1</v>
      </c>
      <c r="K33" s="33">
        <v>1</v>
      </c>
      <c r="L33" s="37" t="s">
        <v>66</v>
      </c>
      <c r="M33" s="5">
        <f>H33*I33*J33*K33</f>
        <v>3</v>
      </c>
    </row>
    <row r="34" spans="1:13" s="16" customFormat="1" ht="15" customHeight="1">
      <c r="A34" s="52">
        <v>11</v>
      </c>
      <c r="B34" s="38">
        <v>10.3</v>
      </c>
      <c r="C34" s="38">
        <v>10.5</v>
      </c>
      <c r="D34" s="188" t="s">
        <v>71</v>
      </c>
      <c r="E34" s="188"/>
      <c r="F34" s="188"/>
      <c r="G34" s="188"/>
      <c r="H34" s="38"/>
      <c r="I34" s="39"/>
      <c r="J34" s="35"/>
      <c r="K34" s="33"/>
      <c r="L34" s="34"/>
      <c r="M34" s="5"/>
    </row>
    <row r="35" spans="1:13" s="16" customFormat="1" ht="53.25" customHeight="1">
      <c r="A35" s="52"/>
      <c r="B35" s="38"/>
      <c r="C35" s="55"/>
      <c r="D35" s="188" t="s">
        <v>72</v>
      </c>
      <c r="E35" s="188"/>
      <c r="F35" s="188"/>
      <c r="G35" s="188"/>
      <c r="H35" s="35">
        <v>4</v>
      </c>
      <c r="I35" s="36">
        <v>7</v>
      </c>
      <c r="J35" s="35">
        <v>1.5</v>
      </c>
      <c r="K35" s="33">
        <v>1</v>
      </c>
      <c r="L35" s="37" t="s">
        <v>47</v>
      </c>
      <c r="M35" s="5">
        <f>H35*I35*J35*K35</f>
        <v>42</v>
      </c>
    </row>
    <row r="36" spans="1:13" s="16" customFormat="1" ht="14.25">
      <c r="A36" s="52"/>
      <c r="B36" s="38"/>
      <c r="C36" s="55"/>
      <c r="D36" s="188"/>
      <c r="E36" s="188"/>
      <c r="F36" s="188"/>
      <c r="G36" s="188"/>
      <c r="H36" s="35">
        <v>4</v>
      </c>
      <c r="I36" s="36">
        <v>7</v>
      </c>
      <c r="J36" s="35">
        <v>0.4</v>
      </c>
      <c r="K36" s="33">
        <v>1</v>
      </c>
      <c r="L36" s="37" t="s">
        <v>47</v>
      </c>
      <c r="M36" s="5">
        <f>H36*I36*J36*K36</f>
        <v>11.200000000000001</v>
      </c>
    </row>
    <row r="37" spans="1:13" s="16" customFormat="1" ht="15">
      <c r="A37" s="7"/>
      <c r="B37" s="22"/>
      <c r="C37" s="23"/>
      <c r="D37" s="195"/>
      <c r="E37" s="195"/>
      <c r="F37" s="195"/>
      <c r="G37" s="195"/>
      <c r="H37" s="35"/>
      <c r="I37" s="36"/>
      <c r="J37" s="35"/>
      <c r="K37" s="33"/>
      <c r="L37" s="37"/>
      <c r="M37" s="4">
        <f>SUM(M35:M36)</f>
        <v>53.2</v>
      </c>
    </row>
    <row r="38" spans="1:13" s="16" customFormat="1" ht="15" customHeight="1">
      <c r="A38" s="7">
        <v>12</v>
      </c>
      <c r="B38" s="22">
        <v>10.1</v>
      </c>
      <c r="C38" s="22">
        <v>10.1</v>
      </c>
      <c r="D38" s="196" t="s">
        <v>82</v>
      </c>
      <c r="E38" s="196"/>
      <c r="F38" s="196"/>
      <c r="G38" s="196"/>
      <c r="H38" s="22"/>
      <c r="I38" s="61"/>
      <c r="J38" s="35"/>
      <c r="K38" s="33"/>
      <c r="L38" s="37"/>
      <c r="M38" s="4"/>
    </row>
    <row r="39" spans="1:13" s="16" customFormat="1" ht="45" customHeight="1">
      <c r="A39" s="7"/>
      <c r="B39" s="22"/>
      <c r="C39" s="23"/>
      <c r="D39" s="196" t="s">
        <v>83</v>
      </c>
      <c r="E39" s="196"/>
      <c r="F39" s="196"/>
      <c r="G39" s="196"/>
      <c r="H39" s="22"/>
      <c r="I39" s="61"/>
      <c r="J39" s="35"/>
      <c r="K39" s="33"/>
      <c r="L39" s="37"/>
      <c r="M39" s="4"/>
    </row>
    <row r="40" spans="1:13" s="16" customFormat="1" ht="41.25" customHeight="1">
      <c r="A40" s="7"/>
      <c r="B40" s="22"/>
      <c r="C40" s="23"/>
      <c r="D40" s="62" t="s">
        <v>84</v>
      </c>
      <c r="E40" s="196" t="s">
        <v>85</v>
      </c>
      <c r="F40" s="196"/>
      <c r="G40" s="196"/>
      <c r="H40" s="35">
        <v>500</v>
      </c>
      <c r="I40" s="36">
        <v>1</v>
      </c>
      <c r="J40" s="35">
        <v>1</v>
      </c>
      <c r="K40" s="33">
        <v>1</v>
      </c>
      <c r="L40" s="37" t="s">
        <v>86</v>
      </c>
      <c r="M40" s="5">
        <f>H40*I40*J40*K40</f>
        <v>500</v>
      </c>
    </row>
    <row r="41" spans="1:13" s="16" customFormat="1" ht="41.25" customHeight="1">
      <c r="A41" s="7"/>
      <c r="B41" s="22"/>
      <c r="C41" s="23"/>
      <c r="D41" s="86" t="s">
        <v>67</v>
      </c>
      <c r="E41" s="196" t="s">
        <v>94</v>
      </c>
      <c r="F41" s="196"/>
      <c r="G41" s="196"/>
      <c r="H41" s="35">
        <v>300</v>
      </c>
      <c r="I41" s="36">
        <v>1</v>
      </c>
      <c r="J41" s="35">
        <v>1</v>
      </c>
      <c r="K41" s="33">
        <v>1</v>
      </c>
      <c r="L41" s="37" t="s">
        <v>86</v>
      </c>
      <c r="M41" s="5">
        <f>H41*I41*J41*K41</f>
        <v>300</v>
      </c>
    </row>
    <row r="42" spans="1:13" s="16" customFormat="1" ht="14.25">
      <c r="A42" s="20"/>
      <c r="B42" s="44"/>
      <c r="C42" s="45"/>
      <c r="D42" s="46"/>
      <c r="E42" s="46"/>
      <c r="F42" s="46"/>
      <c r="G42" s="46"/>
      <c r="H42" s="47"/>
      <c r="I42" s="48"/>
      <c r="J42" s="47"/>
      <c r="K42" s="49"/>
      <c r="L42" s="50"/>
      <c r="M42" s="51"/>
    </row>
    <row r="43" spans="1:13" s="16" customFormat="1" ht="15">
      <c r="A43" s="20"/>
      <c r="K43" s="21"/>
      <c r="L43" s="29"/>
      <c r="M43" s="11"/>
    </row>
    <row r="44" spans="1:13" s="16" customFormat="1" ht="15">
      <c r="A44" s="20"/>
      <c r="K44" s="21"/>
      <c r="L44" s="29"/>
      <c r="M44" s="11"/>
    </row>
    <row r="45" spans="1:13" s="16" customFormat="1" ht="15">
      <c r="A45" s="20"/>
      <c r="K45" s="21"/>
      <c r="L45" s="29"/>
      <c r="M45" s="11"/>
    </row>
    <row r="46" ht="14.25">
      <c r="L46" s="30"/>
    </row>
    <row r="47" spans="1:13" s="16" customFormat="1" ht="15">
      <c r="A47" s="20"/>
      <c r="K47" s="21"/>
      <c r="L47" s="29"/>
      <c r="M47" s="11"/>
    </row>
    <row r="48" spans="1:13" s="8" customFormat="1" ht="15">
      <c r="A48" s="199" t="s">
        <v>23</v>
      </c>
      <c r="B48" s="199"/>
      <c r="C48" s="199"/>
      <c r="D48" s="199"/>
      <c r="E48" s="199"/>
      <c r="F48" s="199"/>
      <c r="G48" s="200" t="s">
        <v>22</v>
      </c>
      <c r="H48" s="200"/>
      <c r="I48" s="200"/>
      <c r="J48" s="200"/>
      <c r="K48" s="197" t="s">
        <v>21</v>
      </c>
      <c r="L48" s="197"/>
      <c r="M48" s="197"/>
    </row>
    <row r="49" spans="1:13" s="8" customFormat="1" ht="14.25">
      <c r="A49" s="190" t="s">
        <v>19</v>
      </c>
      <c r="B49" s="190"/>
      <c r="C49" s="190"/>
      <c r="D49" s="190"/>
      <c r="E49" s="190"/>
      <c r="F49" s="190"/>
      <c r="G49" s="191" t="s">
        <v>19</v>
      </c>
      <c r="H49" s="191"/>
      <c r="I49" s="191"/>
      <c r="J49" s="191"/>
      <c r="K49" s="198" t="s">
        <v>19</v>
      </c>
      <c r="L49" s="198"/>
      <c r="M49" s="198"/>
    </row>
    <row r="50" spans="1:13" s="8" customFormat="1" ht="14.25">
      <c r="A50" s="190" t="s">
        <v>12</v>
      </c>
      <c r="B50" s="190"/>
      <c r="C50" s="190"/>
      <c r="D50" s="190"/>
      <c r="E50" s="190"/>
      <c r="F50" s="190"/>
      <c r="G50" s="191" t="s">
        <v>12</v>
      </c>
      <c r="H50" s="191"/>
      <c r="I50" s="191"/>
      <c r="J50" s="191"/>
      <c r="K50" s="198" t="s">
        <v>12</v>
      </c>
      <c r="L50" s="198"/>
      <c r="M50" s="198"/>
    </row>
  </sheetData>
  <sheetProtection/>
  <mergeCells count="52">
    <mergeCell ref="A50:F50"/>
    <mergeCell ref="G50:J50"/>
    <mergeCell ref="K50:M50"/>
    <mergeCell ref="E41:G41"/>
    <mergeCell ref="A48:F48"/>
    <mergeCell ref="G48:J48"/>
    <mergeCell ref="K48:M48"/>
    <mergeCell ref="A49:F49"/>
    <mergeCell ref="G49:J49"/>
    <mergeCell ref="K49:M49"/>
    <mergeCell ref="D35:G35"/>
    <mergeCell ref="D36:G36"/>
    <mergeCell ref="D37:G37"/>
    <mergeCell ref="D38:G38"/>
    <mergeCell ref="D39:G39"/>
    <mergeCell ref="E40:G40"/>
    <mergeCell ref="D29:G29"/>
    <mergeCell ref="D30:G30"/>
    <mergeCell ref="E31:G31"/>
    <mergeCell ref="E32:G32"/>
    <mergeCell ref="E33:G33"/>
    <mergeCell ref="D34:G34"/>
    <mergeCell ref="D23:G23"/>
    <mergeCell ref="D24:G24"/>
    <mergeCell ref="D25:G25"/>
    <mergeCell ref="E26:G26"/>
    <mergeCell ref="D27:G27"/>
    <mergeCell ref="D28:G28"/>
    <mergeCell ref="D17:G17"/>
    <mergeCell ref="D18:G18"/>
    <mergeCell ref="E19:G19"/>
    <mergeCell ref="D20:G20"/>
    <mergeCell ref="D21:G21"/>
    <mergeCell ref="F22:G22"/>
    <mergeCell ref="D11:G11"/>
    <mergeCell ref="D12:G12"/>
    <mergeCell ref="E13:G13"/>
    <mergeCell ref="D14:G14"/>
    <mergeCell ref="D15:G15"/>
    <mergeCell ref="D16:G16"/>
    <mergeCell ref="B6:C6"/>
    <mergeCell ref="D6:G6"/>
    <mergeCell ref="C7:G7"/>
    <mergeCell ref="C8:G8"/>
    <mergeCell ref="E9:G9"/>
    <mergeCell ref="D10:G10"/>
    <mergeCell ref="B1:M1"/>
    <mergeCell ref="A2:M2"/>
    <mergeCell ref="H3:I3"/>
    <mergeCell ref="J3:K3"/>
    <mergeCell ref="H4:I4"/>
    <mergeCell ref="J4:K4"/>
  </mergeCells>
  <printOptions horizontalCentered="1"/>
  <pageMargins left="0.25" right="0" top="0.5" bottom="0.5" header="0.25" footer="0.25"/>
  <pageSetup horizontalDpi="600" verticalDpi="600" orientation="portrait" paperSize="9" scale="86" r:id="rId1"/>
  <headerFooter>
    <oddHeader>&amp;CPage &amp;P of &amp;N</oddHeader>
    <oddFooter>&amp;L&amp;Z&amp;F&amp;R&amp;D      N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mprrda02</dc:creator>
  <cp:keywords/>
  <dc:description/>
  <cp:lastModifiedBy>MPCGM5</cp:lastModifiedBy>
  <cp:lastPrinted>2016-10-05T12:02:47Z</cp:lastPrinted>
  <dcterms:created xsi:type="dcterms:W3CDTF">2008-11-14T11:16:26Z</dcterms:created>
  <dcterms:modified xsi:type="dcterms:W3CDTF">2016-10-17T07:03:18Z</dcterms:modified>
  <cp:category/>
  <cp:version/>
  <cp:contentType/>
  <cp:contentStatus/>
</cp:coreProperties>
</file>