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9320" windowHeight="7995" tabRatio="727" activeTab="0"/>
  </bookViews>
  <sheets>
    <sheet name="Form A" sheetId="1" r:id="rId1"/>
    <sheet name="Bhopal" sheetId="2" r:id="rId2"/>
    <sheet name="Chhindwara 1" sheetId="3" r:id="rId3"/>
    <sheet name="Chhindwara 2" sheetId="4" r:id="rId4"/>
    <sheet name="Chhindwara 4" sheetId="5" r:id="rId5"/>
    <sheet name="Jabalpur" sheetId="6" r:id="rId6"/>
    <sheet name="khargone 1" sheetId="7" r:id="rId7"/>
    <sheet name="Raisen 1-2" sheetId="8" r:id="rId8"/>
    <sheet name="Ratlam" sheetId="9" r:id="rId9"/>
    <sheet name="Vidish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pd3" hidden="1">{"Daily Survey Report",#N/A,FALSE,"Daily"}</definedName>
    <definedName name="______pd3" hidden="1">{"Daily Survey Report",#N/A,FALSE,"Daily"}</definedName>
    <definedName name="_____F180000" localSheetId="0">#REF!</definedName>
    <definedName name="_____F180000">#REF!</definedName>
    <definedName name="_____pd2" hidden="1">{"Daily Survey Report",#N/A,FALSE,"Daily"}</definedName>
    <definedName name="_____pd3" hidden="1">{"Daily Survey Report",#N/A,FALSE,"Daily"}</definedName>
    <definedName name="____F180000" localSheetId="0">#REF!</definedName>
    <definedName name="____F180000">#REF!</definedName>
    <definedName name="____pd2" hidden="1">{"Daily Survey Report",#N/A,FALSE,"Daily"}</definedName>
    <definedName name="____pd3" hidden="1">{"Daily Survey Report",#N/A,FALSE,"Daily"}</definedName>
    <definedName name="___F180000" localSheetId="0">#REF!</definedName>
    <definedName name="___F180000">#REF!</definedName>
    <definedName name="___pd2" hidden="1">{"Daily Survey Report",#N/A,FALSE,"Daily"}</definedName>
    <definedName name="___pd3" localSheetId="2" hidden="1">{"Daily Survey Report",#N/A,FALSE,"Daily"}</definedName>
    <definedName name="___pd3" localSheetId="4" hidden="1">{"Daily Survey Report",#N/A,FALSE,"Daily"}</definedName>
    <definedName name="___pd3" localSheetId="6" hidden="1">{"Daily Survey Report",#N/A,FALSE,"Daily"}</definedName>
    <definedName name="___pd3" localSheetId="8" hidden="1">{"Daily Survey Report",#N/A,FALSE,"Daily"}</definedName>
    <definedName name="___pd3" hidden="1">{"Daily Survey Report",#N/A,FALSE,"Daily"}</definedName>
    <definedName name="__F180000" localSheetId="0">#REF!</definedName>
    <definedName name="__F180000">#REF!</definedName>
    <definedName name="__pd2" hidden="1">{"Daily Survey Report",#N/A,FALSE,"Daily"}</definedName>
    <definedName name="__pd3" hidden="1">{"Daily Survey Report",#N/A,FALSE,"Daily"}</definedName>
    <definedName name="_1_Daily_Survey" localSheetId="1">#REF!</definedName>
    <definedName name="_1_Daily_Survey" localSheetId="2">#REF!</definedName>
    <definedName name="_1_Daily_Survey" localSheetId="4">#REF!</definedName>
    <definedName name="_1_Daily_Survey" localSheetId="0">#REF!</definedName>
    <definedName name="_1_Daily_Survey" localSheetId="6">#REF!</definedName>
    <definedName name="_1_Daily_Survey" localSheetId="8">#REF!</definedName>
    <definedName name="_1_Daily_Survey" localSheetId="9">#REF!</definedName>
    <definedName name="_1_Daily_Survey">#REF!</definedName>
    <definedName name="_2_WEEKLY_TRAFFIC_SUMMARY" localSheetId="1">#REF!</definedName>
    <definedName name="_2_WEEKLY_TRAFFIC_SUMMARY" localSheetId="2">#REF!</definedName>
    <definedName name="_2_WEEKLY_TRAFFIC_SUMMARY" localSheetId="4">#REF!</definedName>
    <definedName name="_2_WEEKLY_TRAFFIC_SUMMARY" localSheetId="0">#REF!</definedName>
    <definedName name="_2_WEEKLY_TRAFFIC_SUMMARY" localSheetId="6">#REF!</definedName>
    <definedName name="_2_WEEKLY_TRAFFIC_SUMMARY" localSheetId="8">#REF!</definedName>
    <definedName name="_2_WEEKLY_TRAFFIC_SUMMARY" localSheetId="9">#REF!</definedName>
    <definedName name="_2_WEEKLY_TRAFFIC_SUMMARY">#REF!</definedName>
    <definedName name="_3_Zoning_Scheme" localSheetId="1">#REF!</definedName>
    <definedName name="_3_Zoning_Scheme" localSheetId="2">#REF!</definedName>
    <definedName name="_3_Zoning_Scheme" localSheetId="4">#REF!</definedName>
    <definedName name="_3_Zoning_Scheme" localSheetId="0">#REF!</definedName>
    <definedName name="_3_Zoning_Scheme" localSheetId="6">#REF!</definedName>
    <definedName name="_3_Zoning_Scheme" localSheetId="8">#REF!</definedName>
    <definedName name="_3_Zoning_Scheme" localSheetId="9">#REF!</definedName>
    <definedName name="_3_Zoning_Scheme">#REF!</definedName>
    <definedName name="_4_O_D_Matrix" localSheetId="1">#REF!</definedName>
    <definedName name="_4_O_D_Matrix" localSheetId="2">#REF!</definedName>
    <definedName name="_4_O_D_Matrix" localSheetId="4">#REF!</definedName>
    <definedName name="_4_O_D_Matrix" localSheetId="0">#REF!</definedName>
    <definedName name="_4_O_D_Matrix" localSheetId="6">#REF!</definedName>
    <definedName name="_4_O_D_Matrix" localSheetId="8">#REF!</definedName>
    <definedName name="_4_O_D_Matrix" localSheetId="9">#REF!</definedName>
    <definedName name="_4_O_D_Matrix">#REF!</definedName>
    <definedName name="_5_Axle_Load_Analysis" localSheetId="1">#REF!</definedName>
    <definedName name="_5_Axle_Load_Analysis" localSheetId="2">#REF!</definedName>
    <definedName name="_5_Axle_Load_Analysis" localSheetId="4">#REF!</definedName>
    <definedName name="_5_Axle_Load_Analysis" localSheetId="0">#REF!</definedName>
    <definedName name="_5_Axle_Load_Analysis" localSheetId="6">#REF!</definedName>
    <definedName name="_5_Axle_Load_Analysis" localSheetId="8">#REF!</definedName>
    <definedName name="_5_Axle_Load_Analysis" localSheetId="9">#REF!</definedName>
    <definedName name="_5_Axle_Load_Analysis">#REF!</definedName>
    <definedName name="_6_Projected_Annual_Average_Daily_Traffic_Based_on_Vehicle_Registration" localSheetId="1">#REF!</definedName>
    <definedName name="_6_Projected_Annual_Average_Daily_Traffic_Based_on_Vehicle_Registration" localSheetId="2">#REF!</definedName>
    <definedName name="_6_Projected_Annual_Average_Daily_Traffic_Based_on_Vehicle_Registration" localSheetId="4">#REF!</definedName>
    <definedName name="_6_Projected_Annual_Average_Daily_Traffic_Based_on_Vehicle_Registration" localSheetId="0">#REF!</definedName>
    <definedName name="_6_Projected_Annual_Average_Daily_Traffic_Based_on_Vehicle_Registration" localSheetId="6">#REF!</definedName>
    <definedName name="_6_Projected_Annual_Average_Daily_Traffic_Based_on_Vehicle_Registration" localSheetId="8">#REF!</definedName>
    <definedName name="_6_Projected_Annual_Average_Daily_Traffic_Based_on_Vehicle_Registration" localSheetId="9">#REF!</definedName>
    <definedName name="_6_Projected_Annual_Average_Daily_Traffic_Based_on_Vehicle_Registration">#REF!</definedName>
    <definedName name="_F180000" localSheetId="0">#REF!</definedName>
    <definedName name="_F180000">#REF!</definedName>
    <definedName name="_pd2" hidden="1">{"Daily Survey Report",#N/A,FALSE,"Daily"}</definedName>
    <definedName name="_pd3" localSheetId="2" hidden="1">{"Daily Survey Report",#N/A,FALSE,"Daily"}</definedName>
    <definedName name="_pd3" localSheetId="4" hidden="1">{"Daily Survey Report",#N/A,FALSE,"Daily"}</definedName>
    <definedName name="_pd3" localSheetId="6" hidden="1">{"Daily Survey Report",#N/A,FALSE,"Daily"}</definedName>
    <definedName name="_pd3" localSheetId="8" hidden="1">{"Daily Survey Report",#N/A,FALSE,"Daily"}</definedName>
    <definedName name="_pd3" hidden="1">{"Daily Survey Report",#N/A,FALSE,"Daily"}</definedName>
    <definedName name="a" localSheetId="2">'[1]Sub Engg scale'!#REF!</definedName>
    <definedName name="a" localSheetId="4">'[1]Sub Engg scale'!#REF!</definedName>
    <definedName name="a" localSheetId="0">'[1]Sub Engg scale'!#REF!</definedName>
    <definedName name="a" localSheetId="6">'[1]Sub Engg scale'!#REF!</definedName>
    <definedName name="a" localSheetId="8">'[1]Sub Engg scale'!#REF!</definedName>
    <definedName name="a" localSheetId="9">'[1]Sub Engg scale'!#REF!</definedName>
    <definedName name="a">'[1]Sub Engg scale'!#REF!</definedName>
    <definedName name="AA" localSheetId="2">'[2]ATTERBERG LIMIT'!#REF!</definedName>
    <definedName name="AA" localSheetId="4">'[2]ATTERBERG LIMIT'!#REF!</definedName>
    <definedName name="AA" localSheetId="0">'[2]ATTERBERG LIMIT'!#REF!</definedName>
    <definedName name="AA" localSheetId="6">'[2]ATTERBERG LIMIT'!#REF!</definedName>
    <definedName name="AA" localSheetId="8">'[2]ATTERBERG LIMIT'!#REF!</definedName>
    <definedName name="AA" localSheetId="9">'[2]ATTERBERG LIMIT'!#REF!</definedName>
    <definedName name="AA">'[2]ATTERBERG LIMIT'!#REF!</definedName>
    <definedName name="aaa" localSheetId="1" hidden="1">{"Daily Survey Report",#N/A,FALSE,"Daily"}</definedName>
    <definedName name="aaa" localSheetId="2" hidden="1">{"Daily Survey Report",#N/A,FALSE,"Daily"}</definedName>
    <definedName name="aaa" localSheetId="4" hidden="1">{"Daily Survey Report",#N/A,FALSE,"Daily"}</definedName>
    <definedName name="aaa" localSheetId="0" hidden="1">{"Daily Survey Report",#N/A,FALSE,"Daily"}</definedName>
    <definedName name="aaa" localSheetId="6" hidden="1">{"Daily Survey Report",#N/A,FALSE,"Daily"}</definedName>
    <definedName name="aaa" localSheetId="8" hidden="1">{"Daily Survey Report",#N/A,FALSE,"Daily"}</definedName>
    <definedName name="aaa" localSheetId="9" hidden="1">{"Daily Survey Report",#N/A,FALSE,"Daily"}</definedName>
    <definedName name="aaa" hidden="1">{"Daily Survey Report",#N/A,FALSE,"Daily"}</definedName>
    <definedName name="aaaa" localSheetId="2" hidden="1">{"Daily Survey Report",#N/A,FALSE,"Daily"}</definedName>
    <definedName name="aaaa" localSheetId="4" hidden="1">{"Daily Survey Report",#N/A,FALSE,"Daily"}</definedName>
    <definedName name="aaaa" localSheetId="6" hidden="1">{"Daily Survey Report",#N/A,FALSE,"Daily"}</definedName>
    <definedName name="aaaa" localSheetId="8" hidden="1">{"Daily Survey Report",#N/A,FALSE,"Daily"}</definedName>
    <definedName name="aaaa" localSheetId="9" hidden="1">{"Daily Survey Report",#N/A,FALSE,"Daily"}</definedName>
    <definedName name="aaaa" hidden="1">{"Daily Survey Report",#N/A,FALSE,"Daily"}</definedName>
    <definedName name="aaaaaa" localSheetId="2" hidden="1">{"Daily Survey Report",#N/A,FALSE,"Daily"}</definedName>
    <definedName name="aaaaaa" localSheetId="4" hidden="1">{"Daily Survey Report",#N/A,FALSE,"Daily"}</definedName>
    <definedName name="aaaaaa" localSheetId="6" hidden="1">{"Daily Survey Report",#N/A,FALSE,"Daily"}</definedName>
    <definedName name="aaaaaa" localSheetId="8" hidden="1">{"Daily Survey Report",#N/A,FALSE,"Daily"}</definedName>
    <definedName name="aaaaaa" hidden="1">{"Daily Survey Report",#N/A,FALSE,"Daily"}</definedName>
    <definedName name="AB" localSheetId="2">'[2]ATTERBERG LIMIT'!#REF!</definedName>
    <definedName name="AB" localSheetId="4">'[2]ATTERBERG LIMIT'!#REF!</definedName>
    <definedName name="AB" localSheetId="0">'[2]ATTERBERG LIMIT'!#REF!</definedName>
    <definedName name="AB" localSheetId="6">'[2]ATTERBERG LIMIT'!#REF!</definedName>
    <definedName name="AB" localSheetId="8">'[2]ATTERBERG LIMIT'!#REF!</definedName>
    <definedName name="AB" localSheetId="9">'[2]ATTERBERG LIMIT'!#REF!</definedName>
    <definedName name="AB">'[2]ATTERBERG LIMIT'!#REF!</definedName>
    <definedName name="ABC" localSheetId="2">'[2]ATTERBERG LIMIT'!#REF!</definedName>
    <definedName name="ABC" localSheetId="4">'[2]ATTERBERG LIMIT'!#REF!</definedName>
    <definedName name="ABC" localSheetId="0">'[2]ATTERBERG LIMIT'!#REF!</definedName>
    <definedName name="ABC" localSheetId="6">'[2]ATTERBERG LIMIT'!#REF!</definedName>
    <definedName name="ABC" localSheetId="8">'[2]ATTERBERG LIMIT'!#REF!</definedName>
    <definedName name="ABC" localSheetId="9">'[2]ATTERBERG LIMIT'!#REF!</definedName>
    <definedName name="ABC">'[2]ATTERBERG LIMIT'!#REF!</definedName>
    <definedName name="ABCD" localSheetId="2">'[2]ATTERBERG LIMIT'!#REF!</definedName>
    <definedName name="ABCD" localSheetId="4">'[2]ATTERBERG LIMIT'!#REF!</definedName>
    <definedName name="ABCD" localSheetId="0">'[2]ATTERBERG LIMIT'!#REF!</definedName>
    <definedName name="ABCD" localSheetId="6">'[2]ATTERBERG LIMIT'!#REF!</definedName>
    <definedName name="ABCD" localSheetId="8">'[2]ATTERBERG LIMIT'!#REF!</definedName>
    <definedName name="ABCD" localSheetId="9">'[2]ATTERBERG LIMIT'!#REF!</definedName>
    <definedName name="ABCD">'[2]ATTERBERG LIMIT'!#REF!</definedName>
    <definedName name="ABCDE" localSheetId="2">'[2]ATTERBERG LIMIT'!#REF!</definedName>
    <definedName name="ABCDE" localSheetId="4">'[2]ATTERBERG LIMIT'!#REF!</definedName>
    <definedName name="ABCDE" localSheetId="0">'[2]ATTERBERG LIMIT'!#REF!</definedName>
    <definedName name="ABCDE" localSheetId="6">'[2]ATTERBERG LIMIT'!#REF!</definedName>
    <definedName name="ABCDE" localSheetId="8">'[2]ATTERBERG LIMIT'!#REF!</definedName>
    <definedName name="ABCDE">'[2]ATTERBERG LIMIT'!#REF!</definedName>
    <definedName name="akhilesh" localSheetId="1">#REF!</definedName>
    <definedName name="akhilesh" localSheetId="2">#REF!</definedName>
    <definedName name="akhilesh" localSheetId="4">#REF!</definedName>
    <definedName name="akhilesh" localSheetId="0">#REF!</definedName>
    <definedName name="akhilesh" localSheetId="6">#REF!</definedName>
    <definedName name="akhilesh" localSheetId="8">#REF!</definedName>
    <definedName name="akhilesh" localSheetId="9">#REF!</definedName>
    <definedName name="akhilesh">#REF!</definedName>
    <definedName name="an" localSheetId="1">#REF!</definedName>
    <definedName name="an" localSheetId="2">#REF!</definedName>
    <definedName name="an" localSheetId="4">#REF!</definedName>
    <definedName name="an" localSheetId="0">#REF!</definedName>
    <definedName name="an" localSheetId="6">#REF!</definedName>
    <definedName name="an" localSheetId="8">#REF!</definedName>
    <definedName name="an" localSheetId="9">#REF!</definedName>
    <definedName name="an">#REF!</definedName>
    <definedName name="ANALYSIS_OF_BENKELMAN_BEAM_DEFLECTION_DATA" localSheetId="1">#REF!</definedName>
    <definedName name="ANALYSIS_OF_BENKELMAN_BEAM_DEFLECTION_DATA" localSheetId="2">#REF!</definedName>
    <definedName name="ANALYSIS_OF_BENKELMAN_BEAM_DEFLECTION_DATA" localSheetId="4">#REF!</definedName>
    <definedName name="ANALYSIS_OF_BENKELMAN_BEAM_DEFLECTION_DATA" localSheetId="0">#REF!</definedName>
    <definedName name="ANALYSIS_OF_BENKELMAN_BEAM_DEFLECTION_DATA" localSheetId="6">#REF!</definedName>
    <definedName name="ANALYSIS_OF_BENKELMAN_BEAM_DEFLECTION_DATA" localSheetId="8">#REF!</definedName>
    <definedName name="ANALYSIS_OF_BENKELMAN_BEAM_DEFLECTION_DATA" localSheetId="9">#REF!</definedName>
    <definedName name="ANALYSIS_OF_BENKELMAN_BEAM_DEFLECTION_DATA">#REF!</definedName>
    <definedName name="anu" localSheetId="1" hidden="1">{"Daily Survey Report",#N/A,FALSE,"Daily"}</definedName>
    <definedName name="anu" localSheetId="2" hidden="1">{"Daily Survey Report",#N/A,FALSE,"Daily"}</definedName>
    <definedName name="anu" localSheetId="4" hidden="1">{"Daily Survey Report",#N/A,FALSE,"Daily"}</definedName>
    <definedName name="anu" localSheetId="0" hidden="1">{"Daily Survey Report",#N/A,FALSE,"Daily"}</definedName>
    <definedName name="anu" localSheetId="6" hidden="1">{"Daily Survey Report",#N/A,FALSE,"Daily"}</definedName>
    <definedName name="anu" localSheetId="8" hidden="1">{"Daily Survey Report",#N/A,FALSE,"Daily"}</definedName>
    <definedName name="anu" localSheetId="9" hidden="1">{"Daily Survey Report",#N/A,FALSE,"Daily"}</definedName>
    <definedName name="anu" hidden="1">{"Daily Survey Report",#N/A,FALSE,"Daily"}</definedName>
    <definedName name="as" localSheetId="2">'[2]ATTERBERG LIMIT'!#REF!</definedName>
    <definedName name="as" localSheetId="4">'[2]ATTERBERG LIMIT'!#REF!</definedName>
    <definedName name="as" localSheetId="0">'[2]ATTERBERG LIMIT'!#REF!</definedName>
    <definedName name="as" localSheetId="6">'[2]ATTERBERG LIMIT'!#REF!</definedName>
    <definedName name="as" localSheetId="8">'[2]ATTERBERG LIMIT'!#REF!</definedName>
    <definedName name="as" localSheetId="9">'[2]ATTERBERG LIMIT'!#REF!</definedName>
    <definedName name="as">'[2]ATTERBERG LIMIT'!#REF!</definedName>
    <definedName name="ASD" localSheetId="2">'[2]ATTERBERG LIMIT'!#REF!</definedName>
    <definedName name="ASD" localSheetId="4">'[2]ATTERBERG LIMIT'!#REF!</definedName>
    <definedName name="ASD" localSheetId="0">'[2]ATTERBERG LIMIT'!#REF!</definedName>
    <definedName name="ASD" localSheetId="6">'[2]ATTERBERG LIMIT'!#REF!</definedName>
    <definedName name="ASD" localSheetId="8">'[2]ATTERBERG LIMIT'!#REF!</definedName>
    <definedName name="ASD">'[2]ATTERBERG LIMIT'!#REF!</definedName>
    <definedName name="ASDFDFDFF" localSheetId="2" hidden="1">{"Daily Survey Report",#N/A,FALSE,"Daily"}</definedName>
    <definedName name="ASDFDFDFF" localSheetId="4" hidden="1">{"Daily Survey Report",#N/A,FALSE,"Daily"}</definedName>
    <definedName name="ASDFDFDFF" localSheetId="6" hidden="1">{"Daily Survey Report",#N/A,FALSE,"Daily"}</definedName>
    <definedName name="ASDFDFDFF" localSheetId="8" hidden="1">{"Daily Survey Report",#N/A,FALSE,"Daily"}</definedName>
    <definedName name="ASDFDFDFF" hidden="1">{"Daily Survey Report",#N/A,FALSE,"Daily"}</definedName>
    <definedName name="ASXZ" localSheetId="2">#REF!</definedName>
    <definedName name="ASXZ" localSheetId="4">#REF!</definedName>
    <definedName name="ASXZ" localSheetId="0">#REF!</definedName>
    <definedName name="ASXZ" localSheetId="6">#REF!</definedName>
    <definedName name="ASXZ" localSheetId="8">#REF!</definedName>
    <definedName name="ASXZ">#REF!</definedName>
    <definedName name="Axle_Load_Analysis" localSheetId="1">#REF!</definedName>
    <definedName name="Axle_Load_Analysis" localSheetId="2">#REF!</definedName>
    <definedName name="Axle_Load_Analysis" localSheetId="4">#REF!</definedName>
    <definedName name="Axle_Load_Analysis" localSheetId="0">#REF!</definedName>
    <definedName name="Axle_Load_Analysis" localSheetId="6">#REF!</definedName>
    <definedName name="Axle_Load_Analysis" localSheetId="8">#REF!</definedName>
    <definedName name="Axle_Load_Analysis" localSheetId="9">#REF!</definedName>
    <definedName name="Axle_Load_Analysis">#REF!</definedName>
    <definedName name="B" localSheetId="2" hidden="1">{"Daily Survey Report",#N/A,FALSE,"Daily"}</definedName>
    <definedName name="B" localSheetId="4" hidden="1">{"Daily Survey Report",#N/A,FALSE,"Daily"}</definedName>
    <definedName name="B" localSheetId="6" hidden="1">{"Daily Survey Report",#N/A,FALSE,"Daily"}</definedName>
    <definedName name="B" localSheetId="8" hidden="1">{"Daily Survey Report",#N/A,FALSE,"Daily"}</definedName>
    <definedName name="B" hidden="1">{"Daily Survey Report",#N/A,FALSE,"Daily"}</definedName>
    <definedName name="Badi" localSheetId="2">#REF!</definedName>
    <definedName name="Badi" localSheetId="4">#REF!</definedName>
    <definedName name="Badi" localSheetId="0">#REF!</definedName>
    <definedName name="Badi" localSheetId="6">#REF!</definedName>
    <definedName name="Badi" localSheetId="8">#REF!</definedName>
    <definedName name="Badi" localSheetId="9">#REF!</definedName>
    <definedName name="Badi">#REF!</definedName>
    <definedName name="Barkedasalam" localSheetId="1">#REF!</definedName>
    <definedName name="Barkedasalam" localSheetId="2">#REF!</definedName>
    <definedName name="Barkedasalam" localSheetId="4">#REF!</definedName>
    <definedName name="Barkedasalam" localSheetId="0">#REF!</definedName>
    <definedName name="Barkedasalam" localSheetId="6">#REF!</definedName>
    <definedName name="Barkedasalam" localSheetId="8">#REF!</definedName>
    <definedName name="Barkedasalam" localSheetId="9">#REF!</definedName>
    <definedName name="Barkedasalam">#REF!</definedName>
    <definedName name="Barkhedabondar" localSheetId="1">#REF!</definedName>
    <definedName name="Barkhedabondar" localSheetId="2">#REF!</definedName>
    <definedName name="Barkhedabondar" localSheetId="4">#REF!</definedName>
    <definedName name="Barkhedabondar" localSheetId="0">#REF!</definedName>
    <definedName name="Barkhedabondar" localSheetId="6">#REF!</definedName>
    <definedName name="Barkhedabondar" localSheetId="8">#REF!</definedName>
    <definedName name="Barkhedabondar" localSheetId="9">#REF!</definedName>
    <definedName name="Barkhedabondar">#REF!</definedName>
    <definedName name="BE" localSheetId="2" hidden="1">{"Daily Survey Report",#N/A,FALSE,"Daily"}</definedName>
    <definedName name="BE" localSheetId="4" hidden="1">{"Daily Survey Report",#N/A,FALSE,"Daily"}</definedName>
    <definedName name="BE" localSheetId="6" hidden="1">{"Daily Survey Report",#N/A,FALSE,"Daily"}</definedName>
    <definedName name="BE" localSheetId="8" hidden="1">{"Daily Survey Report",#N/A,FALSE,"Daily"}</definedName>
    <definedName name="BE" hidden="1">{"Daily Survey Report",#N/A,FALSE,"Daily"}</definedName>
    <definedName name="beni" localSheetId="2" hidden="1">{"Daily Survey Report",#N/A,FALSE,"Daily"}</definedName>
    <definedName name="beni" localSheetId="4" hidden="1">{"Daily Survey Report",#N/A,FALSE,"Daily"}</definedName>
    <definedName name="beni" localSheetId="6" hidden="1">{"Daily Survey Report",#N/A,FALSE,"Daily"}</definedName>
    <definedName name="beni" localSheetId="8" hidden="1">{"Daily Survey Report",#N/A,FALSE,"Daily"}</definedName>
    <definedName name="beni" hidden="1">{"Daily Survey Report",#N/A,FALSE,"Daily"}</definedName>
    <definedName name="BFROMAT" localSheetId="2" hidden="1">{"Daily Survey Report",#N/A,FALSE,"Daily"}</definedName>
    <definedName name="BFROMAT" localSheetId="4" hidden="1">{"Daily Survey Report",#N/A,FALSE,"Daily"}</definedName>
    <definedName name="BFROMAT" localSheetId="6" hidden="1">{"Daily Survey Report",#N/A,FALSE,"Daily"}</definedName>
    <definedName name="BFROMAT" localSheetId="8" hidden="1">{"Daily Survey Report",#N/A,FALSE,"Daily"}</definedName>
    <definedName name="BFROMAT" hidden="1">{"Daily Survey Report",#N/A,FALSE,"Daily"}</definedName>
    <definedName name="BRIDGE_CONDITION_SURVEY" localSheetId="1">#REF!</definedName>
    <definedName name="BRIDGE_CONDITION_SURVEY" localSheetId="2">#REF!</definedName>
    <definedName name="BRIDGE_CONDITION_SURVEY" localSheetId="4">#REF!</definedName>
    <definedName name="BRIDGE_CONDITION_SURVEY" localSheetId="0">#REF!</definedName>
    <definedName name="BRIDGE_CONDITION_SURVEY" localSheetId="6">#REF!</definedName>
    <definedName name="BRIDGE_CONDITION_SURVEY" localSheetId="8">#REF!</definedName>
    <definedName name="BRIDGE_CONDITION_SURVEY" localSheetId="9">#REF!</definedName>
    <definedName name="BRIDGE_CONDITION_SURVEY">#REF!</definedName>
    <definedName name="BRIDGE_INSPECTION_REPORT" localSheetId="1">#REF!</definedName>
    <definedName name="BRIDGE_INSPECTION_REPORT" localSheetId="2">#REF!</definedName>
    <definedName name="BRIDGE_INSPECTION_REPORT" localSheetId="4">#REF!</definedName>
    <definedName name="BRIDGE_INSPECTION_REPORT" localSheetId="0">#REF!</definedName>
    <definedName name="BRIDGE_INSPECTION_REPORT" localSheetId="6">#REF!</definedName>
    <definedName name="BRIDGE_INSPECTION_REPORT" localSheetId="8">#REF!</definedName>
    <definedName name="BRIDGE_INSPECTION_REPORT" localSheetId="9">#REF!</definedName>
    <definedName name="BRIDGE_INSPECTION_REPORT">#REF!</definedName>
    <definedName name="Bridge_Inventory_Survey" localSheetId="1">#REF!</definedName>
    <definedName name="Bridge_Inventory_Survey" localSheetId="2">#REF!</definedName>
    <definedName name="Bridge_Inventory_Survey" localSheetId="4">#REF!</definedName>
    <definedName name="Bridge_Inventory_Survey" localSheetId="0">#REF!</definedName>
    <definedName name="Bridge_Inventory_Survey" localSheetId="6">#REF!</definedName>
    <definedName name="Bridge_Inventory_Survey" localSheetId="8">#REF!</definedName>
    <definedName name="Bridge_Inventory_Survey" localSheetId="9">#REF!</definedName>
    <definedName name="Bridge_Inventory_Survey">#REF!</definedName>
    <definedName name="Bsalam" localSheetId="1">#REF!</definedName>
    <definedName name="Bsalam" localSheetId="2">#REF!</definedName>
    <definedName name="Bsalam" localSheetId="4">#REF!</definedName>
    <definedName name="Bsalam" localSheetId="0">#REF!</definedName>
    <definedName name="Bsalam" localSheetId="6">#REF!</definedName>
    <definedName name="Bsalam" localSheetId="8">#REF!</definedName>
    <definedName name="Bsalam" localSheetId="9">#REF!</definedName>
    <definedName name="Bsalam">#REF!</definedName>
    <definedName name="BVC" localSheetId="2">'[3]Letter'!#REF!</definedName>
    <definedName name="BVC" localSheetId="4">'[3]Letter'!#REF!</definedName>
    <definedName name="BVC" localSheetId="0">'[3]Letter'!#REF!</definedName>
    <definedName name="BVC" localSheetId="6">'[3]Letter'!#REF!</definedName>
    <definedName name="BVC" localSheetId="8">'[3]Letter'!#REF!</definedName>
    <definedName name="BVC">'[3]Letter'!#REF!</definedName>
    <definedName name="C.C.Road">'[4]Gen Info'!$B$34:$B$57</definedName>
    <definedName name="CD_2" localSheetId="2" hidden="1">{"Daily Survey Report",#N/A,FALSE,"Daily"}</definedName>
    <definedName name="CD_2" localSheetId="4" hidden="1">{"Daily Survey Report",#N/A,FALSE,"Daily"}</definedName>
    <definedName name="CD_2" localSheetId="6" hidden="1">{"Daily Survey Report",#N/A,FALSE,"Daily"}</definedName>
    <definedName name="CD_2" localSheetId="8" hidden="1">{"Daily Survey Report",#N/A,FALSE,"Daily"}</definedName>
    <definedName name="CD_2" hidden="1">{"Daily Survey Report",#N/A,FALSE,"Daily"}</definedName>
    <definedName name="CL" localSheetId="1">#REF!</definedName>
    <definedName name="CL" localSheetId="2">#REF!</definedName>
    <definedName name="CL" localSheetId="4">#REF!</definedName>
    <definedName name="CL" localSheetId="0">#REF!</definedName>
    <definedName name="CL" localSheetId="6">#REF!</definedName>
    <definedName name="CL" localSheetId="8">#REF!</definedName>
    <definedName name="CL" localSheetId="9">#REF!</definedName>
    <definedName name="CL">#REF!</definedName>
    <definedName name="CONDITION_SURVEY_OF_CULVERTS" localSheetId="1">#REF!</definedName>
    <definedName name="CONDITION_SURVEY_OF_CULVERTS" localSheetId="2">#REF!</definedName>
    <definedName name="CONDITION_SURVEY_OF_CULVERTS" localSheetId="4">#REF!</definedName>
    <definedName name="CONDITION_SURVEY_OF_CULVERTS" localSheetId="0">#REF!</definedName>
    <definedName name="CONDITION_SURVEY_OF_CULVERTS" localSheetId="6">#REF!</definedName>
    <definedName name="CONDITION_SURVEY_OF_CULVERTS" localSheetId="8">#REF!</definedName>
    <definedName name="CONDITION_SURVEY_OF_CULVERTS" localSheetId="9">#REF!</definedName>
    <definedName name="CONDITION_SURVEY_OF_CULVERTS">#REF!</definedName>
    <definedName name="cupl3Oct07" localSheetId="1" hidden="1">{"Daily Survey Report",#N/A,FALSE,"Daily"}</definedName>
    <definedName name="cupl3Oct07" localSheetId="2" hidden="1">{"Daily Survey Report",#N/A,FALSE,"Daily"}</definedName>
    <definedName name="cupl3Oct07" localSheetId="4" hidden="1">{"Daily Survey Report",#N/A,FALSE,"Daily"}</definedName>
    <definedName name="cupl3Oct07" localSheetId="0" hidden="1">{"Daily Survey Report",#N/A,FALSE,"Daily"}</definedName>
    <definedName name="cupl3Oct07" localSheetId="6" hidden="1">{"Daily Survey Report",#N/A,FALSE,"Daily"}</definedName>
    <definedName name="cupl3Oct07" localSheetId="8" hidden="1">{"Daily Survey Report",#N/A,FALSE,"Daily"}</definedName>
    <definedName name="cupl3Oct07" localSheetId="9" hidden="1">{"Daily Survey Report",#N/A,FALSE,"Daily"}</definedName>
    <definedName name="cupl3Oct07" hidden="1">{"Daily Survey Report",#N/A,FALSE,"Daily"}</definedName>
    <definedName name="cvcvc" localSheetId="2" hidden="1">{"Daily Survey Report",#N/A,FALSE,"Daily"}</definedName>
    <definedName name="cvcvc" localSheetId="4" hidden="1">{"Daily Survey Report",#N/A,FALSE,"Daily"}</definedName>
    <definedName name="cvcvc" localSheetId="6" hidden="1">{"Daily Survey Report",#N/A,FALSE,"Daily"}</definedName>
    <definedName name="cvcvc" localSheetId="8" hidden="1">{"Daily Survey Report",#N/A,FALSE,"Daily"}</definedName>
    <definedName name="cvcvc" hidden="1">{"Daily Survey Report",#N/A,FALSE,"Daily"}</definedName>
    <definedName name="d" localSheetId="2" hidden="1">{"Daily Survey Report",#N/A,FALSE,"Daily"}</definedName>
    <definedName name="d" localSheetId="4" hidden="1">{"Daily Survey Report",#N/A,FALSE,"Daily"}</definedName>
    <definedName name="d" localSheetId="6" hidden="1">{"Daily Survey Report",#N/A,FALSE,"Daily"}</definedName>
    <definedName name="d" localSheetId="8" hidden="1">{"Daily Survey Report",#N/A,FALSE,"Daily"}</definedName>
    <definedName name="d" hidden="1">{"Daily Survey Report",#N/A,FALSE,"Daily"}</definedName>
    <definedName name="dabri" localSheetId="2" hidden="1">{"Daily Survey Report",#N/A,FALSE,"Daily"}</definedName>
    <definedName name="dabri" localSheetId="4" hidden="1">{"Daily Survey Report",#N/A,FALSE,"Daily"}</definedName>
    <definedName name="dabri" localSheetId="6" hidden="1">{"Daily Survey Report",#N/A,FALSE,"Daily"}</definedName>
    <definedName name="dabri" localSheetId="8" hidden="1">{"Daily Survey Report",#N/A,FALSE,"Daily"}</definedName>
    <definedName name="dabri" hidden="1">{"Daily Survey Report",#N/A,FALSE,"Daily"}</definedName>
    <definedName name="Daily_Survey" localSheetId="1">#REF!</definedName>
    <definedName name="Daily_Survey" localSheetId="2">#REF!</definedName>
    <definedName name="Daily_Survey" localSheetId="4">#REF!</definedName>
    <definedName name="Daily_Survey" localSheetId="0">#REF!</definedName>
    <definedName name="Daily_Survey" localSheetId="6">#REF!</definedName>
    <definedName name="Daily_Survey" localSheetId="8">#REF!</definedName>
    <definedName name="Daily_Survey" localSheetId="9">#REF!</definedName>
    <definedName name="Daily_Survey">#REF!</definedName>
    <definedName name="Damkheda" localSheetId="1">#REF!</definedName>
    <definedName name="Damkheda" localSheetId="2">#REF!</definedName>
    <definedName name="Damkheda" localSheetId="4">#REF!</definedName>
    <definedName name="Damkheda" localSheetId="0">#REF!</definedName>
    <definedName name="Damkheda" localSheetId="6">#REF!</definedName>
    <definedName name="Damkheda" localSheetId="8">#REF!</definedName>
    <definedName name="Damkheda" localSheetId="9">#REF!</definedName>
    <definedName name="Damkheda">#REF!</definedName>
    <definedName name="dd" localSheetId="2">#REF!</definedName>
    <definedName name="dd" localSheetId="4">#REF!</definedName>
    <definedName name="dd" localSheetId="0">#REF!</definedName>
    <definedName name="dd" localSheetId="6">#REF!</definedName>
    <definedName name="dd" localSheetId="8">#REF!</definedName>
    <definedName name="dd">#REF!</definedName>
    <definedName name="dee" localSheetId="2" hidden="1">{"Daily Survey Report",#N/A,FALSE,"Daily"}</definedName>
    <definedName name="dee" localSheetId="4" hidden="1">{"Daily Survey Report",#N/A,FALSE,"Daily"}</definedName>
    <definedName name="dee" localSheetId="6" hidden="1">{"Daily Survey Report",#N/A,FALSE,"Daily"}</definedName>
    <definedName name="dee" localSheetId="8" hidden="1">{"Daily Survey Report",#N/A,FALSE,"Daily"}</definedName>
    <definedName name="dee" hidden="1">{"Daily Survey Report",#N/A,FALSE,"Daily"}</definedName>
    <definedName name="DF" localSheetId="2" hidden="1">{"Daily Survey Report",#N/A,FALSE,"Daily"}</definedName>
    <definedName name="DF" localSheetId="4" hidden="1">{"Daily Survey Report",#N/A,FALSE,"Daily"}</definedName>
    <definedName name="DF" localSheetId="6" hidden="1">{"Daily Survey Report",#N/A,FALSE,"Daily"}</definedName>
    <definedName name="DF" localSheetId="8" hidden="1">{"Daily Survey Report",#N/A,FALSE,"Daily"}</definedName>
    <definedName name="DF" hidden="1">{"Daily Survey Report",#N/A,FALSE,"Daily"}</definedName>
    <definedName name="DFD" localSheetId="2" hidden="1">{"Daily Survey Report",#N/A,FALSE,"Daily"}</definedName>
    <definedName name="DFD" localSheetId="4" hidden="1">{"Daily Survey Report",#N/A,FALSE,"Daily"}</definedName>
    <definedName name="DFD" localSheetId="6" hidden="1">{"Daily Survey Report",#N/A,FALSE,"Daily"}</definedName>
    <definedName name="DFD" localSheetId="8" hidden="1">{"Daily Survey Report",#N/A,FALSE,"Daily"}</definedName>
    <definedName name="DFD" hidden="1">{"Daily Survey Report",#N/A,FALSE,"Daily"}</definedName>
    <definedName name="DFDFDFDEF">'[5]Material'!$D$109</definedName>
    <definedName name="dfg" localSheetId="2">#REF!</definedName>
    <definedName name="dfg" localSheetId="4">#REF!</definedName>
    <definedName name="dfg" localSheetId="0">#REF!</definedName>
    <definedName name="dfg" localSheetId="6">#REF!</definedName>
    <definedName name="dfg" localSheetId="8">#REF!</definedName>
    <definedName name="dfg">#REF!</definedName>
    <definedName name="DFGDGDFG" localSheetId="2" hidden="1">{"Daily Survey Report",#N/A,FALSE,"Daily"}</definedName>
    <definedName name="DFGDGDFG" localSheetId="4" hidden="1">{"Daily Survey Report",#N/A,FALSE,"Daily"}</definedName>
    <definedName name="DFGDGDFG" localSheetId="6" hidden="1">{"Daily Survey Report",#N/A,FALSE,"Daily"}</definedName>
    <definedName name="DFGDGDFG" localSheetId="8" hidden="1">{"Daily Survey Report",#N/A,FALSE,"Daily"}</definedName>
    <definedName name="DFGDGDFG" hidden="1">{"Daily Survey Report",#N/A,FALSE,"Daily"}</definedName>
    <definedName name="DGDGDGD" localSheetId="2" hidden="1">{"Daily Survey Report",#N/A,FALSE,"Daily"}</definedName>
    <definedName name="DGDGDGD" localSheetId="4" hidden="1">{"Daily Survey Report",#N/A,FALSE,"Daily"}</definedName>
    <definedName name="DGDGDGD" localSheetId="6" hidden="1">{"Daily Survey Report",#N/A,FALSE,"Daily"}</definedName>
    <definedName name="DGDGDGD" localSheetId="8" hidden="1">{"Daily Survey Report",#N/A,FALSE,"Daily"}</definedName>
    <definedName name="DGDGDGD" hidden="1">{"Daily Survey Report",#N/A,FALSE,"Daily"}</definedName>
    <definedName name="f" localSheetId="2" hidden="1">{"Daily Survey Report",#N/A,FALSE,"Daily"}</definedName>
    <definedName name="f" localSheetId="4" hidden="1">{"Daily Survey Report",#N/A,FALSE,"Daily"}</definedName>
    <definedName name="f" localSheetId="6" hidden="1">{"Daily Survey Report",#N/A,FALSE,"Daily"}</definedName>
    <definedName name="f" localSheetId="8" hidden="1">{"Daily Survey Report",#N/A,FALSE,"Daily"}</definedName>
    <definedName name="f" hidden="1">{"Daily Survey Report",#N/A,FALSE,"Daily"}</definedName>
    <definedName name="F18000000" localSheetId="2">#REF!</definedName>
    <definedName name="F18000000" localSheetId="4">#REF!</definedName>
    <definedName name="F18000000" localSheetId="0">#REF!</definedName>
    <definedName name="F18000000" localSheetId="6">#REF!</definedName>
    <definedName name="F18000000" localSheetId="8">#REF!</definedName>
    <definedName name="F18000000">#REF!</definedName>
    <definedName name="FDSA" localSheetId="2">#REF!</definedName>
    <definedName name="FDSA" localSheetId="4">#REF!</definedName>
    <definedName name="FDSA" localSheetId="0">#REF!</definedName>
    <definedName name="FDSA" localSheetId="6">#REF!</definedName>
    <definedName name="FDSA" localSheetId="8">#REF!</definedName>
    <definedName name="FDSA">#REF!</definedName>
    <definedName name="FDSFS" localSheetId="2" hidden="1">{"Daily Survey Report",#N/A,FALSE,"Daily"}</definedName>
    <definedName name="FDSFS" localSheetId="4" hidden="1">{"Daily Survey Report",#N/A,FALSE,"Daily"}</definedName>
    <definedName name="FDSFS" localSheetId="6" hidden="1">{"Daily Survey Report",#N/A,FALSE,"Daily"}</definedName>
    <definedName name="FDSFS" localSheetId="8" hidden="1">{"Daily Survey Report",#N/A,FALSE,"Daily"}</definedName>
    <definedName name="FDSFS" hidden="1">{"Daily Survey Report",#N/A,FALSE,"Daily"}</definedName>
    <definedName name="fdsfsd" localSheetId="1" hidden="1">{"Daily Survey Report",#N/A,FALSE,"Daily"}</definedName>
    <definedName name="fdsfsd" localSheetId="2" hidden="1">{"Daily Survey Report",#N/A,FALSE,"Daily"}</definedName>
    <definedName name="fdsfsd" localSheetId="4" hidden="1">{"Daily Survey Report",#N/A,FALSE,"Daily"}</definedName>
    <definedName name="fdsfsd" localSheetId="0" hidden="1">{"Daily Survey Report",#N/A,FALSE,"Daily"}</definedName>
    <definedName name="fdsfsd" localSheetId="6" hidden="1">{"Daily Survey Report",#N/A,FALSE,"Daily"}</definedName>
    <definedName name="fdsfsd" localSheetId="8" hidden="1">{"Daily Survey Report",#N/A,FALSE,"Daily"}</definedName>
    <definedName name="fdsfsd" localSheetId="9" hidden="1">{"Daily Survey Report",#N/A,FALSE,"Daily"}</definedName>
    <definedName name="fdsfsd" hidden="1">{"Daily Survey Report",#N/A,FALSE,"Daily"}</definedName>
    <definedName name="ff" localSheetId="1" hidden="1">{"Daily Survey Report",#N/A,FALSE,"Daily"}</definedName>
    <definedName name="ff" localSheetId="2" hidden="1">{"Daily Survey Report",#N/A,FALSE,"Daily"}</definedName>
    <definedName name="ff" localSheetId="4" hidden="1">{"Daily Survey Report",#N/A,FALSE,"Daily"}</definedName>
    <definedName name="ff" localSheetId="0" hidden="1">{"Daily Survey Report",#N/A,FALSE,"Daily"}</definedName>
    <definedName name="ff" localSheetId="6" hidden="1">{"Daily Survey Report",#N/A,FALSE,"Daily"}</definedName>
    <definedName name="ff" localSheetId="8" hidden="1">{"Daily Survey Report",#N/A,FALSE,"Daily"}</definedName>
    <definedName name="ff" localSheetId="9" hidden="1">{"Daily Survey Report",#N/A,FALSE,"Daily"}</definedName>
    <definedName name="ff" hidden="1">{"Daily Survey Report",#N/A,FALSE,"Daily"}</definedName>
    <definedName name="ffff">'[6]Plant &amp;  Machinery'!$G$21</definedName>
    <definedName name="fffff">'[6]Plant &amp;  Machinery'!$G$11</definedName>
    <definedName name="FGFGFG">'[5]Material'!$D$110</definedName>
    <definedName name="FSD" localSheetId="2" hidden="1">{"Daily Survey Report",#N/A,FALSE,"Daily"}</definedName>
    <definedName name="FSD" localSheetId="4" hidden="1">{"Daily Survey Report",#N/A,FALSE,"Daily"}</definedName>
    <definedName name="FSD" localSheetId="6" hidden="1">{"Daily Survey Report",#N/A,FALSE,"Daily"}</definedName>
    <definedName name="FSD" localSheetId="8" hidden="1">{"Daily Survey Report",#N/A,FALSE,"Daily"}</definedName>
    <definedName name="FSD" hidden="1">{"Daily Survey Report",#N/A,FALSE,"Daily"}</definedName>
    <definedName name="FSDSFDSFFF" localSheetId="2" hidden="1">{"Daily Survey Report",#N/A,FALSE,"Daily"}</definedName>
    <definedName name="FSDSFDSFFF" localSheetId="4" hidden="1">{"Daily Survey Report",#N/A,FALSE,"Daily"}</definedName>
    <definedName name="FSDSFDSFFF" localSheetId="6" hidden="1">{"Daily Survey Report",#N/A,FALSE,"Daily"}</definedName>
    <definedName name="FSDSFDSFFF" localSheetId="8" hidden="1">{"Daily Survey Report",#N/A,FALSE,"Daily"}</definedName>
    <definedName name="FSDSFDSFFF" hidden="1">{"Daily Survey Report",#N/A,FALSE,"Daily"}</definedName>
    <definedName name="g" localSheetId="2">'[7]Letter'!#REF!</definedName>
    <definedName name="g" localSheetId="4">'[7]Letter'!#REF!</definedName>
    <definedName name="g" localSheetId="0">'[7]Letter'!#REF!</definedName>
    <definedName name="g" localSheetId="6">'[7]Letter'!#REF!</definedName>
    <definedName name="g" localSheetId="8">'[7]Letter'!#REF!</definedName>
    <definedName name="g">'[7]Letter'!#REF!</definedName>
    <definedName name="Gairatganj" localSheetId="2">#REF!</definedName>
    <definedName name="Gairatganj" localSheetId="4">#REF!</definedName>
    <definedName name="Gairatganj" localSheetId="0">#REF!</definedName>
    <definedName name="Gairatganj" localSheetId="6">#REF!</definedName>
    <definedName name="Gairatganj" localSheetId="8">#REF!</definedName>
    <definedName name="Gairatganj" localSheetId="9">#REF!</definedName>
    <definedName name="Gairatganj">#REF!</definedName>
    <definedName name="Garhakala" localSheetId="1">#REF!</definedName>
    <definedName name="Garhakala" localSheetId="2">#REF!</definedName>
    <definedName name="Garhakala" localSheetId="4">#REF!</definedName>
    <definedName name="Garhakala" localSheetId="0">#REF!</definedName>
    <definedName name="Garhakala" localSheetId="6">#REF!</definedName>
    <definedName name="Garhakala" localSheetId="8">#REF!</definedName>
    <definedName name="Garhakala" localSheetId="9">#REF!</definedName>
    <definedName name="Garhakala">#REF!</definedName>
    <definedName name="GFDF" localSheetId="2" hidden="1">{"Daily Survey Report",#N/A,FALSE,"Daily"}</definedName>
    <definedName name="GFDF" localSheetId="4" hidden="1">{"Daily Survey Report",#N/A,FALSE,"Daily"}</definedName>
    <definedName name="GFDF" localSheetId="6" hidden="1">{"Daily Survey Report",#N/A,FALSE,"Daily"}</definedName>
    <definedName name="GFDF" localSheetId="8" hidden="1">{"Daily Survey Report",#N/A,FALSE,"Daily"}</definedName>
    <definedName name="GFDF" hidden="1">{"Daily Survey Report",#N/A,FALSE,"Daily"}</definedName>
    <definedName name="GG" localSheetId="2">#REF!</definedName>
    <definedName name="GG" localSheetId="4">#REF!</definedName>
    <definedName name="GG" localSheetId="0">#REF!</definedName>
    <definedName name="GG" localSheetId="6">#REF!</definedName>
    <definedName name="GG" localSheetId="8">#REF!</definedName>
    <definedName name="GG">#REF!</definedName>
    <definedName name="GRACE">'[8]MAIN'!$D$22</definedName>
    <definedName name="gunga" localSheetId="1">#REF!</definedName>
    <definedName name="gunga" localSheetId="2">#REF!</definedName>
    <definedName name="gunga" localSheetId="4">#REF!</definedName>
    <definedName name="gunga" localSheetId="0">#REF!</definedName>
    <definedName name="gunga" localSheetId="6">#REF!</definedName>
    <definedName name="gunga" localSheetId="8">#REF!</definedName>
    <definedName name="gunga" localSheetId="9">#REF!</definedName>
    <definedName name="gunga">#REF!</definedName>
    <definedName name="gungakalara" localSheetId="1">#REF!</definedName>
    <definedName name="gungakalara" localSheetId="2">#REF!</definedName>
    <definedName name="gungakalara" localSheetId="4">#REF!</definedName>
    <definedName name="gungakalara" localSheetId="0">#REF!</definedName>
    <definedName name="gungakalara" localSheetId="6">#REF!</definedName>
    <definedName name="gungakalara" localSheetId="8">#REF!</definedName>
    <definedName name="gungakalara" localSheetId="9">#REF!</definedName>
    <definedName name="gungakalara">#REF!</definedName>
    <definedName name="h" localSheetId="1" hidden="1">{"Daily Survey Report",#N/A,FALSE,"Daily"}</definedName>
    <definedName name="h" localSheetId="2" hidden="1">{"Daily Survey Report",#N/A,FALSE,"Daily"}</definedName>
    <definedName name="h" localSheetId="4" hidden="1">{"Daily Survey Report",#N/A,FALSE,"Daily"}</definedName>
    <definedName name="h" localSheetId="0" hidden="1">{"Daily Survey Report",#N/A,FALSE,"Daily"}</definedName>
    <definedName name="h" localSheetId="6" hidden="1">{"Daily Survey Report",#N/A,FALSE,"Daily"}</definedName>
    <definedName name="h" localSheetId="8" hidden="1">{"Daily Survey Report",#N/A,FALSE,"Daily"}</definedName>
    <definedName name="h" localSheetId="9" hidden="1">{"Daily Survey Report",#N/A,FALSE,"Daily"}</definedName>
    <definedName name="h" hidden="1">{"Daily Survey Report",#N/A,FALSE,"Daily"}</definedName>
    <definedName name="HAR" localSheetId="2" hidden="1">{"Daily Survey Report",#N/A,FALSE,"Daily"}</definedName>
    <definedName name="HAR" localSheetId="4" hidden="1">{"Daily Survey Report",#N/A,FALSE,"Daily"}</definedName>
    <definedName name="HAR" localSheetId="6" hidden="1">{"Daily Survey Report",#N/A,FALSE,"Daily"}</definedName>
    <definedName name="HAR" localSheetId="8" hidden="1">{"Daily Survey Report",#N/A,FALSE,"Daily"}</definedName>
    <definedName name="HAR" hidden="1">{"Daily Survey Report",#N/A,FALSE,"Daily"}</definedName>
    <definedName name="hg" localSheetId="2" hidden="1">{"Daily Survey Report",#N/A,FALSE,"Daily"}</definedName>
    <definedName name="hg" localSheetId="4" hidden="1">{"Daily Survey Report",#N/A,FALSE,"Daily"}</definedName>
    <definedName name="hg" localSheetId="6" hidden="1">{"Daily Survey Report",#N/A,FALSE,"Daily"}</definedName>
    <definedName name="hg" localSheetId="8" hidden="1">{"Daily Survey Report",#N/A,FALSE,"Daily"}</definedName>
    <definedName name="hg" hidden="1">{"Daily Survey Report",#N/A,FALSE,"Daily"}</definedName>
    <definedName name="i" localSheetId="2" hidden="1">{"Daily Survey Report",#N/A,FALSE,"Daily"}</definedName>
    <definedName name="i" localSheetId="4" hidden="1">{"Daily Survey Report",#N/A,FALSE,"Daily"}</definedName>
    <definedName name="i" localSheetId="6" hidden="1">{"Daily Survey Report",#N/A,FALSE,"Daily"}</definedName>
    <definedName name="i" localSheetId="8" hidden="1">{"Daily Survey Report",#N/A,FALSE,"Daily"}</definedName>
    <definedName name="i" hidden="1">{"Daily Survey Report",#N/A,FALSE,"Daily"}</definedName>
    <definedName name="i__PCC_M_15" localSheetId="1">'[9]BQ'!#REF!</definedName>
    <definedName name="i__PCC_M_15" localSheetId="2">'[9]BQ'!#REF!</definedName>
    <definedName name="i__PCC_M_15" localSheetId="4">'[9]BQ'!#REF!</definedName>
    <definedName name="i__PCC_M_15" localSheetId="0">'[9]BQ'!#REF!</definedName>
    <definedName name="i__PCC_M_15" localSheetId="6">'[9]BQ'!#REF!</definedName>
    <definedName name="i__PCC_M_15" localSheetId="8">'[9]BQ'!#REF!</definedName>
    <definedName name="i__PCC_M_15" localSheetId="9">'[10]BQ'!#REF!</definedName>
    <definedName name="i__PCC_M_15">'[11]BQ'!#REF!</definedName>
    <definedName name="INST">'[8]MAIN'!$D$23</definedName>
    <definedName name="INVENTORY_OF_CULVERTS" localSheetId="1">#REF!</definedName>
    <definedName name="INVENTORY_OF_CULVERTS" localSheetId="2">#REF!</definedName>
    <definedName name="INVENTORY_OF_CULVERTS" localSheetId="4">#REF!</definedName>
    <definedName name="INVENTORY_OF_CULVERTS" localSheetId="0">#REF!</definedName>
    <definedName name="INVENTORY_OF_CULVERTS" localSheetId="6">#REF!</definedName>
    <definedName name="INVENTORY_OF_CULVERTS" localSheetId="8">#REF!</definedName>
    <definedName name="INVENTORY_OF_CULVERTS" localSheetId="9">#REF!</definedName>
    <definedName name="INVENTORY_OF_CULVERTS">#REF!</definedName>
    <definedName name="ji" localSheetId="2">#REF!</definedName>
    <definedName name="ji" localSheetId="4">#REF!</definedName>
    <definedName name="ji" localSheetId="0">#REF!</definedName>
    <definedName name="ji" localSheetId="6">#REF!</definedName>
    <definedName name="ji" localSheetId="8">#REF!</definedName>
    <definedName name="ji">#REF!</definedName>
    <definedName name="jik" localSheetId="2">#REF!</definedName>
    <definedName name="jik" localSheetId="4">#REF!</definedName>
    <definedName name="jik" localSheetId="0">#REF!</definedName>
    <definedName name="jik" localSheetId="6">#REF!</definedName>
    <definedName name="jik" localSheetId="8">#REF!</definedName>
    <definedName name="jik">#REF!</definedName>
    <definedName name="K" localSheetId="2" hidden="1">{"Daily Survey Report",#N/A,FALSE,"Daily"}</definedName>
    <definedName name="K" localSheetId="4" hidden="1">{"Daily Survey Report",#N/A,FALSE,"Daily"}</definedName>
    <definedName name="K" localSheetId="6" hidden="1">{"Daily Survey Report",#N/A,FALSE,"Daily"}</definedName>
    <definedName name="K" localSheetId="8" hidden="1">{"Daily Survey Report",#N/A,FALSE,"Daily"}</definedName>
    <definedName name="K" hidden="1">{"Daily Survey Report",#N/A,FALSE,"Daily"}</definedName>
    <definedName name="Karchuli" localSheetId="2">#REF!</definedName>
    <definedName name="Karchuli" localSheetId="4">#REF!</definedName>
    <definedName name="Karchuli" localSheetId="0">#REF!</definedName>
    <definedName name="Karchuli" localSheetId="6">#REF!</definedName>
    <definedName name="Karchuli" localSheetId="8">#REF!</definedName>
    <definedName name="Karchuli">#REF!</definedName>
    <definedName name="kg" localSheetId="2">'[7]Letter'!#REF!</definedName>
    <definedName name="kg" localSheetId="4">'[7]Letter'!#REF!</definedName>
    <definedName name="kg" localSheetId="0">'[7]Letter'!#REF!</definedName>
    <definedName name="kg" localSheetId="6">'[7]Letter'!#REF!</definedName>
    <definedName name="kg" localSheetId="8">'[7]Letter'!#REF!</definedName>
    <definedName name="kg" localSheetId="9">'[7]Letter'!#REF!</definedName>
    <definedName name="kg">'[7]Letter'!#REF!</definedName>
    <definedName name="khamkheda" localSheetId="1">#REF!</definedName>
    <definedName name="khamkheda" localSheetId="2">#REF!</definedName>
    <definedName name="khamkheda" localSheetId="4">#REF!</definedName>
    <definedName name="khamkheda" localSheetId="0">#REF!</definedName>
    <definedName name="khamkheda" localSheetId="6">#REF!</definedName>
    <definedName name="khamkheda" localSheetId="8">#REF!</definedName>
    <definedName name="khamkheda" localSheetId="9">#REF!</definedName>
    <definedName name="khamkheda">#REF!</definedName>
    <definedName name="Khargone" localSheetId="1" hidden="1">{"Daily Survey Report",#N/A,FALSE,"Daily"}</definedName>
    <definedName name="Khargone" localSheetId="2" hidden="1">{"Daily Survey Report",#N/A,FALSE,"Daily"}</definedName>
    <definedName name="Khargone" localSheetId="4" hidden="1">{"Daily Survey Report",#N/A,FALSE,"Daily"}</definedName>
    <definedName name="Khargone" localSheetId="0" hidden="1">{"Daily Survey Report",#N/A,FALSE,"Daily"}</definedName>
    <definedName name="Khargone" localSheetId="6" hidden="1">{"Daily Survey Report",#N/A,FALSE,"Daily"}</definedName>
    <definedName name="Khargone" localSheetId="8" hidden="1">{"Daily Survey Report",#N/A,FALSE,"Daily"}</definedName>
    <definedName name="Khargone" localSheetId="9" hidden="1">{"Daily Survey Report",#N/A,FALSE,"Daily"}</definedName>
    <definedName name="Khargone" hidden="1">{"Daily Survey Report",#N/A,FALSE,"Daily"}</definedName>
    <definedName name="kkkkkk" localSheetId="2" hidden="1">{"Daily Survey Report",#N/A,FALSE,"Daily"}</definedName>
    <definedName name="kkkkkk" localSheetId="4" hidden="1">{"Daily Survey Report",#N/A,FALSE,"Daily"}</definedName>
    <definedName name="kkkkkk" localSheetId="6" hidden="1">{"Daily Survey Report",#N/A,FALSE,"Daily"}</definedName>
    <definedName name="kkkkkk" localSheetId="8" hidden="1">{"Daily Survey Report",#N/A,FALSE,"Daily"}</definedName>
    <definedName name="kkkkkk" hidden="1">{"Daily Survey Report",#N/A,FALSE,"Daily"}</definedName>
    <definedName name="km" localSheetId="2">#REF!</definedName>
    <definedName name="km" localSheetId="4">#REF!</definedName>
    <definedName name="km" localSheetId="0">#REF!</definedName>
    <definedName name="km" localSheetId="6">#REF!</definedName>
    <definedName name="km" localSheetId="8">#REF!</definedName>
    <definedName name="km">#REF!</definedName>
    <definedName name="kolukhedi" localSheetId="1">#REF!</definedName>
    <definedName name="kolukhedi" localSheetId="2">#REF!</definedName>
    <definedName name="kolukhedi" localSheetId="4">#REF!</definedName>
    <definedName name="kolukhedi" localSheetId="0">#REF!</definedName>
    <definedName name="kolukhedi" localSheetId="6">#REF!</definedName>
    <definedName name="kolukhedi" localSheetId="8">#REF!</definedName>
    <definedName name="kolukhedi" localSheetId="9">#REF!</definedName>
    <definedName name="kolukhedi">#REF!</definedName>
    <definedName name="Kum" localSheetId="1" hidden="1">{"Daily Survey Report",#N/A,FALSE,"Daily"}</definedName>
    <definedName name="Kum" localSheetId="2" hidden="1">{"Daily Survey Report",#N/A,FALSE,"Daily"}</definedName>
    <definedName name="Kum" localSheetId="4" hidden="1">{"Daily Survey Report",#N/A,FALSE,"Daily"}</definedName>
    <definedName name="Kum" localSheetId="0" hidden="1">{"Daily Survey Report",#N/A,FALSE,"Daily"}</definedName>
    <definedName name="Kum" localSheetId="6" hidden="1">{"Daily Survey Report",#N/A,FALSE,"Daily"}</definedName>
    <definedName name="Kum" localSheetId="8" hidden="1">{"Daily Survey Report",#N/A,FALSE,"Daily"}</definedName>
    <definedName name="Kum" localSheetId="9" hidden="1">{"Daily Survey Report",#N/A,FALSE,"Daily"}</definedName>
    <definedName name="Kum" hidden="1">{"Daily Survey Report",#N/A,FALSE,"Daily"}</definedName>
    <definedName name="kUmhari" localSheetId="1" hidden="1">{"Daily Survey Report",#N/A,FALSE,"Daily"}</definedName>
    <definedName name="kUmhari" localSheetId="2" hidden="1">{"Daily Survey Report",#N/A,FALSE,"Daily"}</definedName>
    <definedName name="kUmhari" localSheetId="4" hidden="1">{"Daily Survey Report",#N/A,FALSE,"Daily"}</definedName>
    <definedName name="kUmhari" localSheetId="0" hidden="1">{"Daily Survey Report",#N/A,FALSE,"Daily"}</definedName>
    <definedName name="kUmhari" localSheetId="6" hidden="1">{"Daily Survey Report",#N/A,FALSE,"Daily"}</definedName>
    <definedName name="kUmhari" localSheetId="8" hidden="1">{"Daily Survey Report",#N/A,FALSE,"Daily"}</definedName>
    <definedName name="kUmhari" localSheetId="9" hidden="1">{"Daily Survey Report",#N/A,FALSE,"Daily"}</definedName>
    <definedName name="kUmhari" hidden="1">{"Daily Survey Report",#N/A,FALSE,"Daily"}</definedName>
    <definedName name="l" localSheetId="2" hidden="1">{"Daily Survey Report",#N/A,FALSE,"Daily"}</definedName>
    <definedName name="l" localSheetId="4" hidden="1">{"Daily Survey Report",#N/A,FALSE,"Daily"}</definedName>
    <definedName name="l" localSheetId="6" hidden="1">{"Daily Survey Report",#N/A,FALSE,"Daily"}</definedName>
    <definedName name="l" localSheetId="8" hidden="1">{"Daily Survey Report",#N/A,FALSE,"Daily"}</definedName>
    <definedName name="l" hidden="1">{"Daily Survey Report",#N/A,FALSE,"Daily"}</definedName>
    <definedName name="L_Bhisti" localSheetId="1">'[12]Labour'!$D$3</definedName>
    <definedName name="L_Bhisti" localSheetId="2">'[12]Labour'!$D$3</definedName>
    <definedName name="L_Bhisti" localSheetId="4">'[12]Labour'!$D$3</definedName>
    <definedName name="L_Bhisti" localSheetId="0">'[12]Labour'!$D$3</definedName>
    <definedName name="L_Bhisti" localSheetId="6">'[12]Labour'!$D$3</definedName>
    <definedName name="L_Bhisti" localSheetId="8">'[12]Labour'!$D$3</definedName>
    <definedName name="L_Bhisti" localSheetId="9">'[13]Labour'!$D$3</definedName>
    <definedName name="L_Bhisti">'[14]Labour'!$D$3</definedName>
    <definedName name="L_BitumenSprayer" localSheetId="1">'[12]Labour'!$D$4</definedName>
    <definedName name="L_BitumenSprayer" localSheetId="2">'[12]Labour'!$D$4</definedName>
    <definedName name="L_BitumenSprayer" localSheetId="4">'[12]Labour'!$D$4</definedName>
    <definedName name="L_BitumenSprayer" localSheetId="0">'[12]Labour'!$D$4</definedName>
    <definedName name="L_BitumenSprayer" localSheetId="6">'[12]Labour'!$D$4</definedName>
    <definedName name="L_BitumenSprayer" localSheetId="8">'[12]Labour'!$D$4</definedName>
    <definedName name="L_BitumenSprayer" localSheetId="9">'[13]Labour'!$D$4</definedName>
    <definedName name="L_BitumenSprayer">'[14]Labour'!$D$4</definedName>
    <definedName name="L_Blacksmith" localSheetId="1">'[12]Labour'!$D$5</definedName>
    <definedName name="L_Blacksmith" localSheetId="2">'[12]Labour'!$D$5</definedName>
    <definedName name="L_Blacksmith" localSheetId="4">'[12]Labour'!$D$5</definedName>
    <definedName name="L_Blacksmith" localSheetId="0">'[12]Labour'!$D$5</definedName>
    <definedName name="L_Blacksmith" localSheetId="6">'[12]Labour'!$D$5</definedName>
    <definedName name="L_Blacksmith" localSheetId="8">'[12]Labour'!$D$5</definedName>
    <definedName name="L_Blacksmith" localSheetId="9">'[13]Labour'!$D$5</definedName>
    <definedName name="L_Blacksmith">'[14]Labour'!$D$5</definedName>
    <definedName name="L_Blaster" localSheetId="1">'[12]Labour'!$D$6</definedName>
    <definedName name="L_Blaster" localSheetId="2">'[12]Labour'!$D$6</definedName>
    <definedName name="L_Blaster" localSheetId="4">'[12]Labour'!$D$6</definedName>
    <definedName name="L_Blaster" localSheetId="0">'[12]Labour'!$D$6</definedName>
    <definedName name="L_Blaster" localSheetId="6">'[12]Labour'!$D$6</definedName>
    <definedName name="L_Blaster" localSheetId="8">'[12]Labour'!$D$6</definedName>
    <definedName name="L_Blaster" localSheetId="9">'[13]Labour'!$D$6</definedName>
    <definedName name="L_Blaster">'[14]Labour'!$D$6</definedName>
    <definedName name="L_Carpenter_1stClass" localSheetId="1">'[12]Labour'!$D$7</definedName>
    <definedName name="L_Carpenter_1stClass" localSheetId="2">'[12]Labour'!$D$7</definedName>
    <definedName name="L_Carpenter_1stClass" localSheetId="4">'[12]Labour'!$D$7</definedName>
    <definedName name="L_Carpenter_1stClass" localSheetId="0">'[12]Labour'!$D$7</definedName>
    <definedName name="L_Carpenter_1stClass" localSheetId="6">'[12]Labour'!$D$7</definedName>
    <definedName name="L_Carpenter_1stClass" localSheetId="8">'[12]Labour'!$D$7</definedName>
    <definedName name="L_Carpenter_1stClass" localSheetId="9">'[13]Labour'!$D$7</definedName>
    <definedName name="L_Carpenter_1stClass">'[14]Labour'!$D$7</definedName>
    <definedName name="L_ChipsSpreader" localSheetId="1">'[12]Labour'!$D$8</definedName>
    <definedName name="L_ChipsSpreader" localSheetId="2">'[12]Labour'!$D$8</definedName>
    <definedName name="L_ChipsSpreader" localSheetId="4">'[12]Labour'!$D$8</definedName>
    <definedName name="L_ChipsSpreader" localSheetId="0">'[12]Labour'!$D$8</definedName>
    <definedName name="L_ChipsSpreader" localSheetId="6">'[12]Labour'!$D$8</definedName>
    <definedName name="L_ChipsSpreader" localSheetId="8">'[12]Labour'!$D$8</definedName>
    <definedName name="L_ChipsSpreader" localSheetId="9">'[13]Labour'!$D$8</definedName>
    <definedName name="L_ChipsSpreader">'[14]Labour'!$D$8</definedName>
    <definedName name="L_Chiseller" localSheetId="1">'[12]Labour'!$D$9</definedName>
    <definedName name="L_Chiseller" localSheetId="2">'[12]Labour'!$D$9</definedName>
    <definedName name="L_Chiseller" localSheetId="4">'[12]Labour'!$D$9</definedName>
    <definedName name="L_Chiseller" localSheetId="0">'[12]Labour'!$D$9</definedName>
    <definedName name="L_Chiseller" localSheetId="6">'[12]Labour'!$D$9</definedName>
    <definedName name="L_Chiseller" localSheetId="8">'[12]Labour'!$D$9</definedName>
    <definedName name="L_Chiseller" localSheetId="9">'[13]Labour'!$D$9</definedName>
    <definedName name="L_Chiseller">'[14]Labour'!$D$9</definedName>
    <definedName name="L_Dresser_Skilled" localSheetId="1">'[12]Labour'!$D$10</definedName>
    <definedName name="L_Dresser_Skilled" localSheetId="2">'[12]Labour'!$D$10</definedName>
    <definedName name="L_Dresser_Skilled" localSheetId="4">'[12]Labour'!$D$10</definedName>
    <definedName name="L_Dresser_Skilled" localSheetId="0">'[12]Labour'!$D$10</definedName>
    <definedName name="L_Dresser_Skilled" localSheetId="6">'[12]Labour'!$D$10</definedName>
    <definedName name="L_Dresser_Skilled" localSheetId="8">'[12]Labour'!$D$10</definedName>
    <definedName name="L_Dresser_Skilled" localSheetId="9">'[13]Labour'!$D$10</definedName>
    <definedName name="L_Dresser_Skilled">'[14]Labour'!$D$10</definedName>
    <definedName name="L_Driller" localSheetId="1">'[12]Labour'!$D$11</definedName>
    <definedName name="L_Driller" localSheetId="2">'[12]Labour'!$D$11</definedName>
    <definedName name="L_Driller" localSheetId="4">'[12]Labour'!$D$11</definedName>
    <definedName name="L_Driller" localSheetId="0">'[12]Labour'!$D$11</definedName>
    <definedName name="L_Driller" localSheetId="6">'[12]Labour'!$D$11</definedName>
    <definedName name="L_Driller" localSheetId="8">'[12]Labour'!$D$11</definedName>
    <definedName name="L_Driller" localSheetId="9">'[13]Labour'!$D$11</definedName>
    <definedName name="L_Driller">'[14]Labour'!$D$11</definedName>
    <definedName name="L_Electrician_Lineman" localSheetId="1">'[12]Labour'!$D$12</definedName>
    <definedName name="L_Electrician_Lineman" localSheetId="2">'[12]Labour'!$D$12</definedName>
    <definedName name="L_Electrician_Lineman" localSheetId="4">'[12]Labour'!$D$12</definedName>
    <definedName name="L_Electrician_Lineman" localSheetId="0">'[12]Labour'!$D$12</definedName>
    <definedName name="L_Electrician_Lineman" localSheetId="6">'[12]Labour'!$D$12</definedName>
    <definedName name="L_Electrician_Lineman" localSheetId="8">'[12]Labour'!$D$12</definedName>
    <definedName name="L_Electrician_Lineman" localSheetId="9">'[13]Labour'!$D$12</definedName>
    <definedName name="L_Electrician_Lineman">'[14]Labour'!$D$12</definedName>
    <definedName name="L_Fitter" localSheetId="1">'[12]Labour'!$D$13</definedName>
    <definedName name="L_Fitter" localSheetId="2">'[12]Labour'!$D$13</definedName>
    <definedName name="L_Fitter" localSheetId="4">'[12]Labour'!$D$13</definedName>
    <definedName name="L_Fitter" localSheetId="0">'[12]Labour'!$D$13</definedName>
    <definedName name="L_Fitter" localSheetId="6">'[12]Labour'!$D$13</definedName>
    <definedName name="L_Fitter" localSheetId="8">'[12]Labour'!$D$13</definedName>
    <definedName name="L_Fitter" localSheetId="9">'[13]Labour'!$D$13</definedName>
    <definedName name="L_Fitter">'[14]Labour'!$D$13</definedName>
    <definedName name="L_Mason_1stClass" localSheetId="1">'[12]Labour'!$D$14</definedName>
    <definedName name="L_Mason_1stClass" localSheetId="2">'[12]Labour'!$D$14</definedName>
    <definedName name="L_Mason_1stClass" localSheetId="4">'[12]Labour'!$D$14</definedName>
    <definedName name="L_Mason_1stClass" localSheetId="0">'[12]Labour'!$D$14</definedName>
    <definedName name="L_Mason_1stClass" localSheetId="6">'[12]Labour'!$D$14</definedName>
    <definedName name="L_Mason_1stClass" localSheetId="8">'[12]Labour'!$D$14</definedName>
    <definedName name="L_Mason_1stClass" localSheetId="9">'[13]Labour'!$D$14</definedName>
    <definedName name="L_Mason_1stClass">'[14]Labour'!$D$14</definedName>
    <definedName name="L_Mason_2ndClass" localSheetId="1">'[12]Labour'!$D$15</definedName>
    <definedName name="L_Mason_2ndClass" localSheetId="2">'[12]Labour'!$D$15</definedName>
    <definedName name="L_Mason_2ndClass" localSheetId="4">'[12]Labour'!$D$15</definedName>
    <definedName name="L_Mason_2ndClass" localSheetId="0">'[12]Labour'!$D$15</definedName>
    <definedName name="L_Mason_2ndClass" localSheetId="6">'[12]Labour'!$D$15</definedName>
    <definedName name="L_Mason_2ndClass" localSheetId="8">'[12]Labour'!$D$15</definedName>
    <definedName name="L_Mason_2ndClass" localSheetId="9">'[13]Labour'!$D$15</definedName>
    <definedName name="L_Mason_2ndClass">'[14]Labour'!$D$15</definedName>
    <definedName name="L_Mate" localSheetId="1">'[12]Labour'!$D$16</definedName>
    <definedName name="L_Mate" localSheetId="2">'[12]Labour'!$D$16</definedName>
    <definedName name="L_Mate" localSheetId="4">'[12]Labour'!$D$16</definedName>
    <definedName name="L_Mate" localSheetId="0">'[12]Labour'!$D$16</definedName>
    <definedName name="L_Mate" localSheetId="6">'[12]Labour'!$D$16</definedName>
    <definedName name="L_Mate" localSheetId="8">'[12]Labour'!$D$16</definedName>
    <definedName name="L_Mate" localSheetId="9">'[13]Labour'!$D$16</definedName>
    <definedName name="L_Mate">'[14]Labour'!$D$16</definedName>
    <definedName name="L_Mazdoor" localSheetId="1">'[12]Labour'!$D$17</definedName>
    <definedName name="L_Mazdoor" localSheetId="2">'[12]Labour'!$D$17</definedName>
    <definedName name="L_Mazdoor" localSheetId="4">'[12]Labour'!$D$17</definedName>
    <definedName name="L_Mazdoor" localSheetId="0">'[12]Labour'!$D$17</definedName>
    <definedName name="L_Mazdoor" localSheetId="6">'[12]Labour'!$D$17</definedName>
    <definedName name="L_Mazdoor" localSheetId="8">'[12]Labour'!$D$17</definedName>
    <definedName name="L_Mazdoor" localSheetId="9">'[13]Labour'!$D$17</definedName>
    <definedName name="L_Mazdoor">'[14]Labour'!$D$17</definedName>
    <definedName name="L_Mazdoor_Semi" localSheetId="1">'[12]Labour'!$D$18</definedName>
    <definedName name="L_Mazdoor_Semi" localSheetId="2">'[12]Labour'!$D$18</definedName>
    <definedName name="L_Mazdoor_Semi" localSheetId="4">'[12]Labour'!$D$18</definedName>
    <definedName name="L_Mazdoor_Semi" localSheetId="0">'[12]Labour'!$D$18</definedName>
    <definedName name="L_Mazdoor_Semi" localSheetId="6">'[12]Labour'!$D$18</definedName>
    <definedName name="L_Mazdoor_Semi" localSheetId="8">'[12]Labour'!$D$18</definedName>
    <definedName name="L_Mazdoor_Semi" localSheetId="9">'[13]Labour'!$D$18</definedName>
    <definedName name="L_Mazdoor_Semi">'[14]Labour'!$D$18</definedName>
    <definedName name="L_Mazdoor_Skilled" localSheetId="1">'[12]Labour'!$D$19</definedName>
    <definedName name="L_Mazdoor_Skilled" localSheetId="2">'[12]Labour'!$D$19</definedName>
    <definedName name="L_Mazdoor_Skilled" localSheetId="4">'[12]Labour'!$D$19</definedName>
    <definedName name="L_Mazdoor_Skilled" localSheetId="0">'[12]Labour'!$D$19</definedName>
    <definedName name="L_Mazdoor_Skilled" localSheetId="6">'[12]Labour'!$D$19</definedName>
    <definedName name="L_Mazdoor_Skilled" localSheetId="8">'[12]Labour'!$D$19</definedName>
    <definedName name="L_Mazdoor_Skilled" localSheetId="9">'[13]Labour'!$D$19</definedName>
    <definedName name="L_Mazdoor_Skilled">'[14]Labour'!$D$19</definedName>
    <definedName name="L_Painter_1stClass" localSheetId="1">'[12]Labour'!$D$20</definedName>
    <definedName name="L_Painter_1stClass" localSheetId="2">'[12]Labour'!$D$20</definedName>
    <definedName name="L_Painter_1stClass" localSheetId="4">'[12]Labour'!$D$20</definedName>
    <definedName name="L_Painter_1stClass" localSheetId="0">'[12]Labour'!$D$20</definedName>
    <definedName name="L_Painter_1stClass" localSheetId="6">'[12]Labour'!$D$20</definedName>
    <definedName name="L_Painter_1stClass" localSheetId="8">'[12]Labour'!$D$20</definedName>
    <definedName name="L_Painter_1stClass" localSheetId="9">'[13]Labour'!$D$20</definedName>
    <definedName name="L_Painter_1stClass">'[14]Labour'!$D$20</definedName>
    <definedName name="L_Plumber" localSheetId="1">'[12]Labour'!$D$21</definedName>
    <definedName name="L_Plumber" localSheetId="2">'[12]Labour'!$D$21</definedName>
    <definedName name="L_Plumber" localSheetId="4">'[12]Labour'!$D$21</definedName>
    <definedName name="L_Plumber" localSheetId="0">'[12]Labour'!$D$21</definedName>
    <definedName name="L_Plumber" localSheetId="6">'[12]Labour'!$D$21</definedName>
    <definedName name="L_Plumber" localSheetId="8">'[12]Labour'!$D$21</definedName>
    <definedName name="L_Plumber" localSheetId="9">'[13]Labour'!$D$21</definedName>
    <definedName name="L_Plumber">'[14]Labour'!$D$21</definedName>
    <definedName name="L_Surveyor" localSheetId="1">'[12]Labour'!$D$22</definedName>
    <definedName name="L_Surveyor" localSheetId="2">'[12]Labour'!$D$22</definedName>
    <definedName name="L_Surveyor" localSheetId="4">'[12]Labour'!$D$22</definedName>
    <definedName name="L_Surveyor" localSheetId="0">'[12]Labour'!$D$22</definedName>
    <definedName name="L_Surveyor" localSheetId="6">'[12]Labour'!$D$22</definedName>
    <definedName name="L_Surveyor" localSheetId="8">'[12]Labour'!$D$22</definedName>
    <definedName name="L_Surveyor" localSheetId="9">'[13]Labour'!$D$22</definedName>
    <definedName name="L_Surveyor">'[14]Labour'!$D$22</definedName>
    <definedName name="L_WhiteWasher">'[15]Labour'!$D$23</definedName>
    <definedName name="lj" localSheetId="2">'[2]ATTERBERG LIMIT'!#REF!</definedName>
    <definedName name="lj" localSheetId="4">'[2]ATTERBERG LIMIT'!#REF!</definedName>
    <definedName name="lj" localSheetId="0">'[2]ATTERBERG LIMIT'!#REF!</definedName>
    <definedName name="lj" localSheetId="6">'[2]ATTERBERG LIMIT'!#REF!</definedName>
    <definedName name="lj" localSheetId="8">'[2]ATTERBERG LIMIT'!#REF!</definedName>
    <definedName name="lj">'[2]ATTERBERG LIMIT'!#REF!</definedName>
    <definedName name="m">'[16]Material'!$D$44</definedName>
    <definedName name="M_ACPipe_100" localSheetId="1">'[12]Material'!$D$3</definedName>
    <definedName name="M_ACPipe_100" localSheetId="2">'[12]Material'!$D$3</definedName>
    <definedName name="M_ACPipe_100" localSheetId="4">'[12]Material'!$D$3</definedName>
    <definedName name="M_ACPipe_100" localSheetId="0">'[12]Material'!$D$3</definedName>
    <definedName name="M_ACPipe_100" localSheetId="6">'[12]Material'!$D$3</definedName>
    <definedName name="M_ACPipe_100" localSheetId="8">'[12]Material'!$D$3</definedName>
    <definedName name="M_ACPipe_100" localSheetId="9">'[13]Material'!$D$3</definedName>
    <definedName name="M_ACPipe_100">'[14]Material'!$D$3</definedName>
    <definedName name="M_Aggregate_10" localSheetId="1">'[12]Material'!$D$17</definedName>
    <definedName name="M_Aggregate_10" localSheetId="2">'[12]Material'!$D$17</definedName>
    <definedName name="M_Aggregate_10" localSheetId="4">'[12]Material'!$D$17</definedName>
    <definedName name="M_Aggregate_10" localSheetId="0">'[12]Material'!$D$17</definedName>
    <definedName name="M_Aggregate_10" localSheetId="6">'[12]Material'!$D$17</definedName>
    <definedName name="M_Aggregate_10" localSheetId="8">'[12]Material'!$D$17</definedName>
    <definedName name="M_Aggregate_10" localSheetId="9">'[13]Material'!$D$17</definedName>
    <definedName name="M_Aggregate_10">'[14]Material'!$D$17</definedName>
    <definedName name="M_Aggregate_20" localSheetId="1">'[12]Material'!$D$18</definedName>
    <definedName name="M_Aggregate_20" localSheetId="2">'[12]Material'!$D$18</definedName>
    <definedName name="M_Aggregate_20" localSheetId="4">'[12]Material'!$D$18</definedName>
    <definedName name="M_Aggregate_20" localSheetId="0">'[12]Material'!$D$18</definedName>
    <definedName name="M_Aggregate_20" localSheetId="6">'[12]Material'!$D$18</definedName>
    <definedName name="M_Aggregate_20" localSheetId="8">'[12]Material'!$D$18</definedName>
    <definedName name="M_Aggregate_20" localSheetId="9">'[13]Material'!$D$18</definedName>
    <definedName name="M_Aggregate_20">'[14]Material'!$D$18</definedName>
    <definedName name="M_Aggregate_224_236m_WMM" localSheetId="1">'[12]Material'!$D$26</definedName>
    <definedName name="M_Aggregate_224_236m_WMM" localSheetId="2">'[12]Material'!$D$26</definedName>
    <definedName name="M_Aggregate_224_236m_WMM" localSheetId="4">'[12]Material'!$D$26</definedName>
    <definedName name="M_Aggregate_224_236m_WMM" localSheetId="0">'[12]Material'!$D$26</definedName>
    <definedName name="M_Aggregate_224_236m_WMM" localSheetId="6">'[12]Material'!$D$26</definedName>
    <definedName name="M_Aggregate_224_236m_WMM" localSheetId="8">'[12]Material'!$D$26</definedName>
    <definedName name="M_Aggregate_224_236m_WMM" localSheetId="9">'[13]Material'!$D$26</definedName>
    <definedName name="M_Aggregate_224_236m_WMM">'[14]Material'!$D$26</definedName>
    <definedName name="M_Aggregate_375mmMaximum_224_56mm" localSheetId="1">'[12]Material'!$D$4</definedName>
    <definedName name="M_Aggregate_375mmMaximum_224_56mm" localSheetId="2">'[12]Material'!$D$4</definedName>
    <definedName name="M_Aggregate_375mmMaximum_224_56mm" localSheetId="4">'[12]Material'!$D$4</definedName>
    <definedName name="M_Aggregate_375mmMaximum_224_56mm" localSheetId="0">'[12]Material'!$D$4</definedName>
    <definedName name="M_Aggregate_375mmMaximum_224_56mm" localSheetId="6">'[12]Material'!$D$4</definedName>
    <definedName name="M_Aggregate_375mmMaximum_224_56mm" localSheetId="8">'[12]Material'!$D$4</definedName>
    <definedName name="M_Aggregate_375mmMaximum_224_56mm" localSheetId="9">'[13]Material'!$D$4</definedName>
    <definedName name="M_Aggregate_375mmMaximum_224_56mm">'[14]Material'!$D$4</definedName>
    <definedName name="M_Aggregate_375mmMaximum_45_225mm" localSheetId="1">'[12]Material'!$D$5</definedName>
    <definedName name="M_Aggregate_375mmMaximum_45_225mm" localSheetId="2">'[12]Material'!$D$5</definedName>
    <definedName name="M_Aggregate_375mmMaximum_45_225mm" localSheetId="4">'[12]Material'!$D$5</definedName>
    <definedName name="M_Aggregate_375mmMaximum_45_225mm" localSheetId="0">'[12]Material'!$D$5</definedName>
    <definedName name="M_Aggregate_375mmMaximum_45_225mm" localSheetId="6">'[12]Material'!$D$5</definedName>
    <definedName name="M_Aggregate_375mmMaximum_45_225mm" localSheetId="8">'[12]Material'!$D$5</definedName>
    <definedName name="M_Aggregate_375mmMaximum_45_225mm" localSheetId="9">'[13]Material'!$D$5</definedName>
    <definedName name="M_Aggregate_375mmMaximum_45_225mm">'[14]Material'!$D$5</definedName>
    <definedName name="M_Aggregate_375mmMaximum_Below_56mm" localSheetId="1">'[12]Material'!$D$6</definedName>
    <definedName name="M_Aggregate_375mmMaximum_Below_56mm" localSheetId="2">'[12]Material'!$D$6</definedName>
    <definedName name="M_Aggregate_375mmMaximum_Below_56mm" localSheetId="4">'[12]Material'!$D$6</definedName>
    <definedName name="M_Aggregate_375mmMaximum_Below_56mm" localSheetId="0">'[12]Material'!$D$6</definedName>
    <definedName name="M_Aggregate_375mmMaximum_Below_56mm" localSheetId="6">'[12]Material'!$D$6</definedName>
    <definedName name="M_Aggregate_375mmMaximum_Below_56mm" localSheetId="8">'[12]Material'!$D$6</definedName>
    <definedName name="M_Aggregate_375mmMaximum_Below_56mm" localSheetId="9">'[13]Material'!$D$6</definedName>
    <definedName name="M_Aggregate_375mmMaximum_Below_56mm">'[14]Material'!$D$6</definedName>
    <definedName name="M_Aggregate_40" localSheetId="1">'[12]Material'!$D$19</definedName>
    <definedName name="M_Aggregate_40" localSheetId="2">'[12]Material'!$D$19</definedName>
    <definedName name="M_Aggregate_40" localSheetId="4">'[12]Material'!$D$19</definedName>
    <definedName name="M_Aggregate_40" localSheetId="0">'[12]Material'!$D$19</definedName>
    <definedName name="M_Aggregate_40" localSheetId="6">'[12]Material'!$D$19</definedName>
    <definedName name="M_Aggregate_40" localSheetId="8">'[12]Material'!$D$19</definedName>
    <definedName name="M_Aggregate_40" localSheetId="9">'[13]Material'!$D$19</definedName>
    <definedName name="M_Aggregate_40">'[14]Material'!$D$19</definedName>
    <definedName name="M_Aggregate_45_224m_WMM" localSheetId="1">'[12]Material'!$D$27</definedName>
    <definedName name="M_Aggregate_45_224m_WMM" localSheetId="2">'[12]Material'!$D$27</definedName>
    <definedName name="M_Aggregate_45_224m_WMM" localSheetId="4">'[12]Material'!$D$27</definedName>
    <definedName name="M_Aggregate_45_224m_WMM" localSheetId="0">'[12]Material'!$D$27</definedName>
    <definedName name="M_Aggregate_45_224m_WMM" localSheetId="6">'[12]Material'!$D$27</definedName>
    <definedName name="M_Aggregate_45_224m_WMM" localSheetId="8">'[12]Material'!$D$27</definedName>
    <definedName name="M_Aggregate_45_224m_WMM" localSheetId="9">'[13]Material'!$D$27</definedName>
    <definedName name="M_Aggregate_45_224m_WMM">'[14]Material'!$D$27</definedName>
    <definedName name="M_Aggregate_53mmMaximum_225_56mm" localSheetId="1">'[12]Material'!$D$7</definedName>
    <definedName name="M_Aggregate_53mmMaximum_225_56mm" localSheetId="2">'[12]Material'!$D$7</definedName>
    <definedName name="M_Aggregate_53mmMaximum_225_56mm" localSheetId="4">'[12]Material'!$D$7</definedName>
    <definedName name="M_Aggregate_53mmMaximum_225_56mm" localSheetId="0">'[12]Material'!$D$7</definedName>
    <definedName name="M_Aggregate_53mmMaximum_225_56mm" localSheetId="6">'[12]Material'!$D$7</definedName>
    <definedName name="M_Aggregate_53mmMaximum_225_56mm" localSheetId="8">'[12]Material'!$D$7</definedName>
    <definedName name="M_Aggregate_53mmMaximum_225_56mm" localSheetId="9">'[13]Material'!$D$7</definedName>
    <definedName name="M_Aggregate_53mmMaximum_225_56mm">'[14]Material'!$D$7</definedName>
    <definedName name="M_Aggregate_53mmMaximum_63_45mm" localSheetId="1">'[12]Material'!$D$8</definedName>
    <definedName name="M_Aggregate_53mmMaximum_63_45mm" localSheetId="2">'[12]Material'!$D$8</definedName>
    <definedName name="M_Aggregate_53mmMaximum_63_45mm" localSheetId="4">'[12]Material'!$D$8</definedName>
    <definedName name="M_Aggregate_53mmMaximum_63_45mm" localSheetId="0">'[12]Material'!$D$8</definedName>
    <definedName name="M_Aggregate_53mmMaximum_63_45mm" localSheetId="6">'[12]Material'!$D$8</definedName>
    <definedName name="M_Aggregate_53mmMaximum_63_45mm" localSheetId="8">'[12]Material'!$D$8</definedName>
    <definedName name="M_Aggregate_53mmMaximum_63_45mm" localSheetId="9">'[13]Material'!$D$8</definedName>
    <definedName name="M_Aggregate_53mmMaximum_63_45mm">'[14]Material'!$D$8</definedName>
    <definedName name="M_Aggregate_53mmMaximum_below_56mm" localSheetId="1">'[12]Material'!$D$9</definedName>
    <definedName name="M_Aggregate_53mmMaximum_below_56mm" localSheetId="2">'[12]Material'!$D$9</definedName>
    <definedName name="M_Aggregate_53mmMaximum_below_56mm" localSheetId="4">'[12]Material'!$D$9</definedName>
    <definedName name="M_Aggregate_53mmMaximum_below_56mm" localSheetId="0">'[12]Material'!$D$9</definedName>
    <definedName name="M_Aggregate_53mmMaximum_below_56mm" localSheetId="6">'[12]Material'!$D$9</definedName>
    <definedName name="M_Aggregate_53mmMaximum_below_56mm" localSheetId="8">'[12]Material'!$D$9</definedName>
    <definedName name="M_Aggregate_53mmMaximum_below_56mm" localSheetId="9">'[13]Material'!$D$9</definedName>
    <definedName name="M_Aggregate_53mmMaximum_below_56mm">'[14]Material'!$D$9</definedName>
    <definedName name="M_Aggregate_Crushable_GradeI" localSheetId="1">'[12]Material'!$D$20</definedName>
    <definedName name="M_Aggregate_Crushable_GradeI" localSheetId="2">'[12]Material'!$D$20</definedName>
    <definedName name="M_Aggregate_Crushable_GradeI" localSheetId="4">'[12]Material'!$D$20</definedName>
    <definedName name="M_Aggregate_Crushable_GradeI" localSheetId="0">'[12]Material'!$D$20</definedName>
    <definedName name="M_Aggregate_Crushable_GradeI" localSheetId="6">'[12]Material'!$D$20</definedName>
    <definedName name="M_Aggregate_Crushable_GradeI" localSheetId="8">'[12]Material'!$D$20</definedName>
    <definedName name="M_Aggregate_Crushable_GradeI" localSheetId="9">'[13]Material'!$D$20</definedName>
    <definedName name="M_Aggregate_Crushable_GradeI">'[14]Material'!$D$20</definedName>
    <definedName name="M_Aggregate_Crushable_GradeII" localSheetId="1">'[12]Material'!$D$21</definedName>
    <definedName name="M_Aggregate_Crushable_GradeII" localSheetId="2">'[12]Material'!$D$21</definedName>
    <definedName name="M_Aggregate_Crushable_GradeII" localSheetId="4">'[12]Material'!$D$21</definedName>
    <definedName name="M_Aggregate_Crushable_GradeII" localSheetId="0">'[12]Material'!$D$21</definedName>
    <definedName name="M_Aggregate_Crushable_GradeII" localSheetId="6">'[12]Material'!$D$21</definedName>
    <definedName name="M_Aggregate_Crushable_GradeII" localSheetId="8">'[12]Material'!$D$21</definedName>
    <definedName name="M_Aggregate_Crushable_GradeII" localSheetId="9">'[13]Material'!$D$21</definedName>
    <definedName name="M_Aggregate_Crushable_GradeII">'[14]Material'!$D$21</definedName>
    <definedName name="M_Aggregate_Crushable_GradeIII" localSheetId="1">'[12]Material'!$D$22</definedName>
    <definedName name="M_Aggregate_Crushable_GradeIII" localSheetId="2">'[12]Material'!$D$22</definedName>
    <definedName name="M_Aggregate_Crushable_GradeIII" localSheetId="4">'[12]Material'!$D$22</definedName>
    <definedName name="M_Aggregate_Crushable_GradeIII" localSheetId="0">'[12]Material'!$D$22</definedName>
    <definedName name="M_Aggregate_Crushable_GradeIII" localSheetId="6">'[12]Material'!$D$22</definedName>
    <definedName name="M_Aggregate_Crushable_GradeIII" localSheetId="8">'[12]Material'!$D$22</definedName>
    <definedName name="M_Aggregate_Crushable_GradeIII" localSheetId="9">'[13]Material'!$D$22</definedName>
    <definedName name="M_Aggregate_Crushable_GradeIII">'[14]Material'!$D$22</definedName>
    <definedName name="M_Aggregate_GradeI_40mmNominal_10_5mm">'[16]Material'!$D$10</definedName>
    <definedName name="M_Aggregate_GradeI_40mmNominal_25_10mm">'[16]Material'!$D$11</definedName>
    <definedName name="M_Aggregate_GradeI_40mmNominal_3725_25mm">'[16]Material'!$D$12</definedName>
    <definedName name="M_Aggregate_GradeI_40mmNominal_5mm">'[16]Material'!$D$13</definedName>
    <definedName name="M_Aggregate_GradeI_90_45mm" localSheetId="1">'[12]Material'!$D$23</definedName>
    <definedName name="M_Aggregate_GradeI_90_45mm" localSheetId="2">'[12]Material'!$D$23</definedName>
    <definedName name="M_Aggregate_GradeI_90_45mm" localSheetId="4">'[12]Material'!$D$23</definedName>
    <definedName name="M_Aggregate_GradeI_90_45mm" localSheetId="0">'[12]Material'!$D$23</definedName>
    <definedName name="M_Aggregate_GradeI_90_45mm" localSheetId="6">'[12]Material'!$D$23</definedName>
    <definedName name="M_Aggregate_GradeI_90_45mm" localSheetId="8">'[12]Material'!$D$23</definedName>
    <definedName name="M_Aggregate_GradeI_90_45mm" localSheetId="9">'[13]Material'!$D$23</definedName>
    <definedName name="M_Aggregate_GradeI_90_45mm">'[14]Material'!$D$23</definedName>
    <definedName name="M_Aggregate_GradeII_19mmNominal_10_5mm" localSheetId="1">'[12]Material'!$D$14</definedName>
    <definedName name="M_Aggregate_GradeII_19mmNominal_10_5mm" localSheetId="2">'[12]Material'!$D$14</definedName>
    <definedName name="M_Aggregate_GradeII_19mmNominal_10_5mm" localSheetId="4">'[12]Material'!$D$14</definedName>
    <definedName name="M_Aggregate_GradeII_19mmNominal_10_5mm" localSheetId="0">'[12]Material'!$D$14</definedName>
    <definedName name="M_Aggregate_GradeII_19mmNominal_10_5mm" localSheetId="6">'[12]Material'!$D$14</definedName>
    <definedName name="M_Aggregate_GradeII_19mmNominal_10_5mm" localSheetId="8">'[12]Material'!$D$14</definedName>
    <definedName name="M_Aggregate_GradeII_19mmNominal_10_5mm" localSheetId="9">'[13]Material'!$D$14</definedName>
    <definedName name="M_Aggregate_GradeII_19mmNominal_10_5mm">'[14]Material'!$D$14</definedName>
    <definedName name="M_Aggregate_GradeII_19mmNominal_25_10mm" localSheetId="1">'[12]Material'!$D$15</definedName>
    <definedName name="M_Aggregate_GradeII_19mmNominal_25_10mm" localSheetId="2">'[12]Material'!$D$15</definedName>
    <definedName name="M_Aggregate_GradeII_19mmNominal_25_10mm" localSheetId="4">'[12]Material'!$D$15</definedName>
    <definedName name="M_Aggregate_GradeII_19mmNominal_25_10mm" localSheetId="0">'[12]Material'!$D$15</definedName>
    <definedName name="M_Aggregate_GradeII_19mmNominal_25_10mm" localSheetId="6">'[12]Material'!$D$15</definedName>
    <definedName name="M_Aggregate_GradeII_19mmNominal_25_10mm" localSheetId="8">'[12]Material'!$D$15</definedName>
    <definedName name="M_Aggregate_GradeII_19mmNominal_25_10mm" localSheetId="9">'[13]Material'!$D$15</definedName>
    <definedName name="M_Aggregate_GradeII_19mmNominal_25_10mm">'[14]Material'!$D$15</definedName>
    <definedName name="M_Aggregate_GradeII_19mmNominal_5mm_below" localSheetId="1">'[12]Material'!$D$16</definedName>
    <definedName name="M_Aggregate_GradeII_19mmNominal_5mm_below" localSheetId="2">'[12]Material'!$D$16</definedName>
    <definedName name="M_Aggregate_GradeII_19mmNominal_5mm_below" localSheetId="4">'[12]Material'!$D$16</definedName>
    <definedName name="M_Aggregate_GradeII_19mmNominal_5mm_below" localSheetId="0">'[12]Material'!$D$16</definedName>
    <definedName name="M_Aggregate_GradeII_19mmNominal_5mm_below" localSheetId="6">'[12]Material'!$D$16</definedName>
    <definedName name="M_Aggregate_GradeII_19mmNominal_5mm_below" localSheetId="8">'[12]Material'!$D$16</definedName>
    <definedName name="M_Aggregate_GradeII_19mmNominal_5mm_below" localSheetId="9">'[13]Material'!$D$16</definedName>
    <definedName name="M_Aggregate_GradeII_19mmNominal_5mm_below">'[14]Material'!$D$16</definedName>
    <definedName name="M_Aggregate_GradeII_63_45mm" localSheetId="1">'[12]Material'!$D$24</definedName>
    <definedName name="M_Aggregate_GradeII_63_45mm" localSheetId="2">'[12]Material'!$D$24</definedName>
    <definedName name="M_Aggregate_GradeII_63_45mm" localSheetId="4">'[12]Material'!$D$24</definedName>
    <definedName name="M_Aggregate_GradeII_63_45mm" localSheetId="0">'[12]Material'!$D$24</definedName>
    <definedName name="M_Aggregate_GradeII_63_45mm" localSheetId="6">'[12]Material'!$D$24</definedName>
    <definedName name="M_Aggregate_GradeII_63_45mm" localSheetId="8">'[12]Material'!$D$24</definedName>
    <definedName name="M_Aggregate_GradeII_63_45mm" localSheetId="9">'[13]Material'!$D$24</definedName>
    <definedName name="M_Aggregate_GradeII_63_45mm">'[14]Material'!$D$24</definedName>
    <definedName name="M_Aggregate_GradeIII_53_224mm" localSheetId="1">'[12]Material'!$D$25</definedName>
    <definedName name="M_Aggregate_GradeIII_53_224mm" localSheetId="2">'[12]Material'!$D$25</definedName>
    <definedName name="M_Aggregate_GradeIII_53_224mm" localSheetId="4">'[12]Material'!$D$25</definedName>
    <definedName name="M_Aggregate_GradeIII_53_224mm" localSheetId="0">'[12]Material'!$D$25</definedName>
    <definedName name="M_Aggregate_GradeIII_53_224mm" localSheetId="6">'[12]Material'!$D$25</definedName>
    <definedName name="M_Aggregate_GradeIII_53_224mm" localSheetId="8">'[12]Material'!$D$25</definedName>
    <definedName name="M_Aggregate_GradeIII_53_224mm" localSheetId="9">'[13]Material'!$D$25</definedName>
    <definedName name="M_Aggregate_GradeIII_53_224mm">'[14]Material'!$D$25</definedName>
    <definedName name="M_AluminiumSheeting_15mm" localSheetId="1">'[12]Material'!$D$28</definedName>
    <definedName name="M_AluminiumSheeting_15mm" localSheetId="2">'[12]Material'!$D$28</definedName>
    <definedName name="M_AluminiumSheeting_15mm" localSheetId="4">'[12]Material'!$D$28</definedName>
    <definedName name="M_AluminiumSheeting_15mm" localSheetId="0">'[12]Material'!$D$28</definedName>
    <definedName name="M_AluminiumSheeting_15mm" localSheetId="6">'[12]Material'!$D$28</definedName>
    <definedName name="M_AluminiumSheeting_15mm" localSheetId="8">'[12]Material'!$D$28</definedName>
    <definedName name="M_AluminiumSheeting_15mm" localSheetId="9">'[13]Material'!$D$28</definedName>
    <definedName name="M_AluminiumSheeting_15mm">'[14]Material'!$D$28</definedName>
    <definedName name="M_AluminiumStuds_100_100_Lense" localSheetId="1">'[12]Material'!$D$29</definedName>
    <definedName name="M_AluminiumStuds_100_100_Lense" localSheetId="2">'[12]Material'!$D$29</definedName>
    <definedName name="M_AluminiumStuds_100_100_Lense" localSheetId="4">'[12]Material'!$D$29</definedName>
    <definedName name="M_AluminiumStuds_100_100_Lense" localSheetId="0">'[12]Material'!$D$29</definedName>
    <definedName name="M_AluminiumStuds_100_100_Lense" localSheetId="6">'[12]Material'!$D$29</definedName>
    <definedName name="M_AluminiumStuds_100_100_Lense" localSheetId="8">'[12]Material'!$D$29</definedName>
    <definedName name="M_AluminiumStuds_100_100_Lense" localSheetId="9">'[13]Material'!$D$29</definedName>
    <definedName name="M_AluminiumStuds_100_100_Lense">'[14]Material'!$D$29</definedName>
    <definedName name="M_Bamboo_1stClass_85_100mm_25m_long" localSheetId="1">'[12]Material'!$D$31</definedName>
    <definedName name="M_Bamboo_1stClass_85_100mm_25m_long" localSheetId="2">'[12]Material'!$D$31</definedName>
    <definedName name="M_Bamboo_1stClass_85_100mm_25m_long" localSheetId="4">'[12]Material'!$D$31</definedName>
    <definedName name="M_Bamboo_1stClass_85_100mm_25m_long" localSheetId="0">'[12]Material'!$D$31</definedName>
    <definedName name="M_Bamboo_1stClass_85_100mm_25m_long" localSheetId="6">'[12]Material'!$D$31</definedName>
    <definedName name="M_Bamboo_1stClass_85_100mm_25m_long" localSheetId="8">'[12]Material'!$D$31</definedName>
    <definedName name="M_Bamboo_1stClass_85_100mm_25m_long" localSheetId="9">'[13]Material'!$D$31</definedName>
    <definedName name="M_Bamboo_1stClass_85_100mm_25m_long">'[14]Material'!$D$31</definedName>
    <definedName name="M_Bamboo_1stClass_85_100mm_2m_long" localSheetId="1">'[12]Material'!$D$30</definedName>
    <definedName name="M_Bamboo_1stClass_85_100mm_2m_long" localSheetId="2">'[12]Material'!$D$30</definedName>
    <definedName name="M_Bamboo_1stClass_85_100mm_2m_long" localSheetId="4">'[12]Material'!$D$30</definedName>
    <definedName name="M_Bamboo_1stClass_85_100mm_2m_long" localSheetId="0">'[12]Material'!$D$30</definedName>
    <definedName name="M_Bamboo_1stClass_85_100mm_2m_long" localSheetId="6">'[12]Material'!$D$30</definedName>
    <definedName name="M_Bamboo_1stClass_85_100mm_2m_long" localSheetId="8">'[12]Material'!$D$30</definedName>
    <definedName name="M_Bamboo_1stClass_85_100mm_2m_long" localSheetId="9">'[13]Material'!$D$30</definedName>
    <definedName name="M_Bamboo_1stClass_85_100mm_2m_long">'[14]Material'!$D$30</definedName>
    <definedName name="M_Bamboo_1stClass_85_100mm_3m_long" localSheetId="1">'[12]Material'!$D$32</definedName>
    <definedName name="M_Bamboo_1stClass_85_100mm_3m_long" localSheetId="2">'[12]Material'!$D$32</definedName>
    <definedName name="M_Bamboo_1stClass_85_100mm_3m_long" localSheetId="4">'[12]Material'!$D$32</definedName>
    <definedName name="M_Bamboo_1stClass_85_100mm_3m_long" localSheetId="0">'[12]Material'!$D$32</definedName>
    <definedName name="M_Bamboo_1stClass_85_100mm_3m_long" localSheetId="6">'[12]Material'!$D$32</definedName>
    <definedName name="M_Bamboo_1stClass_85_100mm_3m_long" localSheetId="8">'[12]Material'!$D$32</definedName>
    <definedName name="M_Bamboo_1stClass_85_100mm_3m_long" localSheetId="9">'[13]Material'!$D$32</definedName>
    <definedName name="M_Bamboo_1stClass_85_100mm_3m_long">'[14]Material'!$D$32</definedName>
    <definedName name="M_Bamboo_1stClass_85_100mm_45_55m_long" localSheetId="1">'[12]Material'!$D$33</definedName>
    <definedName name="M_Bamboo_1stClass_85_100mm_45_55m_long" localSheetId="2">'[12]Material'!$D$33</definedName>
    <definedName name="M_Bamboo_1stClass_85_100mm_45_55m_long" localSheetId="4">'[12]Material'!$D$33</definedName>
    <definedName name="M_Bamboo_1stClass_85_100mm_45_55m_long" localSheetId="0">'[12]Material'!$D$33</definedName>
    <definedName name="M_Bamboo_1stClass_85_100mm_45_55m_long" localSheetId="6">'[12]Material'!$D$33</definedName>
    <definedName name="M_Bamboo_1stClass_85_100mm_45_55m_long" localSheetId="8">'[12]Material'!$D$33</definedName>
    <definedName name="M_Bamboo_1stClass_85_100mm_45_55m_long" localSheetId="9">'[13]Material'!$D$33</definedName>
    <definedName name="M_Bamboo_1stClass_85_100mm_45_55m_long">'[14]Material'!$D$33</definedName>
    <definedName name="M_Bamboo_2ndClass_75mm_18_25m_long" localSheetId="1">'[12]Material'!$D$34</definedName>
    <definedName name="M_Bamboo_2ndClass_75mm_18_25m_long" localSheetId="2">'[12]Material'!$D$34</definedName>
    <definedName name="M_Bamboo_2ndClass_75mm_18_25m_long" localSheetId="4">'[12]Material'!$D$34</definedName>
    <definedName name="M_Bamboo_2ndClass_75mm_18_25m_long" localSheetId="0">'[12]Material'!$D$34</definedName>
    <definedName name="M_Bamboo_2ndClass_75mm_18_25m_long" localSheetId="6">'[12]Material'!$D$34</definedName>
    <definedName name="M_Bamboo_2ndClass_75mm_18_25m_long" localSheetId="8">'[12]Material'!$D$34</definedName>
    <definedName name="M_Bamboo_2ndClass_75mm_18_25m_long" localSheetId="9">'[13]Material'!$D$34</definedName>
    <definedName name="M_Bamboo_2ndClass_75mm_18_25m_long">'[14]Material'!$D$34</definedName>
    <definedName name="M_Bamboo_2ndClass_75mm_21_30m_long" localSheetId="1">'[12]Material'!$D$35</definedName>
    <definedName name="M_Bamboo_2ndClass_75mm_21_30m_long" localSheetId="2">'[12]Material'!$D$35</definedName>
    <definedName name="M_Bamboo_2ndClass_75mm_21_30m_long" localSheetId="4">'[12]Material'!$D$35</definedName>
    <definedName name="M_Bamboo_2ndClass_75mm_21_30m_long" localSheetId="0">'[12]Material'!$D$35</definedName>
    <definedName name="M_Bamboo_2ndClass_75mm_21_30m_long" localSheetId="6">'[12]Material'!$D$35</definedName>
    <definedName name="M_Bamboo_2ndClass_75mm_21_30m_long" localSheetId="8">'[12]Material'!$D$35</definedName>
    <definedName name="M_Bamboo_2ndClass_75mm_21_30m_long" localSheetId="9">'[13]Material'!$D$35</definedName>
    <definedName name="M_Bamboo_2ndClass_75mm_21_30m_long">'[14]Material'!$D$35</definedName>
    <definedName name="M_BarbedWire" localSheetId="1">'[12]Material'!$D$36</definedName>
    <definedName name="M_BarbedWire" localSheetId="2">'[12]Material'!$D$36</definedName>
    <definedName name="M_BarbedWire" localSheetId="4">'[12]Material'!$D$36</definedName>
    <definedName name="M_BarbedWire" localSheetId="0">'[12]Material'!$D$36</definedName>
    <definedName name="M_BarbedWire" localSheetId="6">'[12]Material'!$D$36</definedName>
    <definedName name="M_BarbedWire" localSheetId="8">'[12]Material'!$D$36</definedName>
    <definedName name="M_BarbedWire" localSheetId="9">'[13]Material'!$D$36</definedName>
    <definedName name="M_BarbedWire">'[14]Material'!$D$36</definedName>
    <definedName name="M_BindingMaterial" localSheetId="1">'[12]Material'!$D$37</definedName>
    <definedName name="M_BindingMaterial" localSheetId="2">'[12]Material'!$D$37</definedName>
    <definedName name="M_BindingMaterial" localSheetId="4">'[12]Material'!$D$37</definedName>
    <definedName name="M_BindingMaterial" localSheetId="0">'[12]Material'!$D$37</definedName>
    <definedName name="M_BindingMaterial" localSheetId="6">'[12]Material'!$D$37</definedName>
    <definedName name="M_BindingMaterial" localSheetId="8">'[12]Material'!$D$37</definedName>
    <definedName name="M_BindingMaterial" localSheetId="9">'[13]Material'!$D$37</definedName>
    <definedName name="M_BindingMaterial">'[14]Material'!$D$37</definedName>
    <definedName name="M_BindingWire" localSheetId="1">'[12]Material'!$D$38</definedName>
    <definedName name="M_BindingWire" localSheetId="2">'[12]Material'!$D$38</definedName>
    <definedName name="M_BindingWire" localSheetId="4">'[12]Material'!$D$38</definedName>
    <definedName name="M_BindingWire" localSheetId="0">'[12]Material'!$D$38</definedName>
    <definedName name="M_BindingWire" localSheetId="6">'[12]Material'!$D$38</definedName>
    <definedName name="M_BindingWire" localSheetId="8">'[12]Material'!$D$38</definedName>
    <definedName name="M_BindingWire" localSheetId="9">'[13]Material'!$D$38</definedName>
    <definedName name="M_BindingWire">'[14]Material'!$D$38</definedName>
    <definedName name="M_Bitumen_CRM" localSheetId="1">'[12]Material'!$D$39</definedName>
    <definedName name="M_Bitumen_CRM" localSheetId="2">'[12]Material'!$D$39</definedName>
    <definedName name="M_Bitumen_CRM" localSheetId="4">'[12]Material'!$D$39</definedName>
    <definedName name="M_Bitumen_CRM" localSheetId="0">'[12]Material'!$D$39</definedName>
    <definedName name="M_Bitumen_CRM" localSheetId="6">'[12]Material'!$D$39</definedName>
    <definedName name="M_Bitumen_CRM" localSheetId="8">'[12]Material'!$D$39</definedName>
    <definedName name="M_Bitumen_CRM" localSheetId="9">'[13]Material'!$D$39</definedName>
    <definedName name="M_Bitumen_CRM">'[14]Material'!$D$39</definedName>
    <definedName name="M_Bitumen_NRM" localSheetId="1">'[12]Material'!$D$40</definedName>
    <definedName name="M_Bitumen_NRM" localSheetId="2">'[12]Material'!$D$40</definedName>
    <definedName name="M_Bitumen_NRM" localSheetId="4">'[12]Material'!$D$40</definedName>
    <definedName name="M_Bitumen_NRM" localSheetId="0">'[12]Material'!$D$40</definedName>
    <definedName name="M_Bitumen_NRM" localSheetId="6">'[12]Material'!$D$40</definedName>
    <definedName name="M_Bitumen_NRM" localSheetId="8">'[12]Material'!$D$40</definedName>
    <definedName name="M_Bitumen_NRM" localSheetId="9">'[13]Material'!$D$40</definedName>
    <definedName name="M_Bitumen_NRM">'[14]Material'!$D$40</definedName>
    <definedName name="M_Bitumen_PM" localSheetId="1">'[12]Material'!$D$41</definedName>
    <definedName name="M_Bitumen_PM" localSheetId="2">'[12]Material'!$D$41</definedName>
    <definedName name="M_Bitumen_PM" localSheetId="4">'[12]Material'!$D$41</definedName>
    <definedName name="M_Bitumen_PM" localSheetId="0">'[12]Material'!$D$41</definedName>
    <definedName name="M_Bitumen_PM" localSheetId="6">'[12]Material'!$D$41</definedName>
    <definedName name="M_Bitumen_PM" localSheetId="8">'[12]Material'!$D$41</definedName>
    <definedName name="M_Bitumen_PM" localSheetId="9">'[13]Material'!$D$41</definedName>
    <definedName name="M_Bitumen_PM">'[14]Material'!$D$41</definedName>
    <definedName name="M_Bitumen_S65" localSheetId="1">'[12]Material'!$D$42</definedName>
    <definedName name="M_Bitumen_S65" localSheetId="2">'[12]Material'!$D$42</definedName>
    <definedName name="M_Bitumen_S65" localSheetId="4">'[12]Material'!$D$42</definedName>
    <definedName name="M_Bitumen_S65" localSheetId="0">'[12]Material'!$D$42</definedName>
    <definedName name="M_Bitumen_S65" localSheetId="6">'[12]Material'!$D$42</definedName>
    <definedName name="M_Bitumen_S65" localSheetId="8">'[12]Material'!$D$42</definedName>
    <definedName name="M_Bitumen_S65" localSheetId="9">'[13]Material'!$D$42</definedName>
    <definedName name="M_Bitumen_S65">'[14]Material'!$D$42</definedName>
    <definedName name="M_Bitumen_S90" localSheetId="1">'[12]Material'!$D$43</definedName>
    <definedName name="M_Bitumen_S90" localSheetId="2">'[12]Material'!$D$43</definedName>
    <definedName name="M_Bitumen_S90" localSheetId="4">'[12]Material'!$D$43</definedName>
    <definedName name="M_Bitumen_S90" localSheetId="0">'[12]Material'!$D$43</definedName>
    <definedName name="M_Bitumen_S90" localSheetId="6">'[12]Material'!$D$43</definedName>
    <definedName name="M_Bitumen_S90" localSheetId="8">'[12]Material'!$D$43</definedName>
    <definedName name="M_Bitumen_S90" localSheetId="9">'[13]Material'!$D$43</definedName>
    <definedName name="M_Bitumen_S90">'[14]Material'!$D$43</definedName>
    <definedName name="M_BitumenEmulsion_RS1" localSheetId="1">'[12]Material'!$D$44</definedName>
    <definedName name="M_BitumenEmulsion_RS1" localSheetId="2">'[12]Material'!$D$44</definedName>
    <definedName name="M_BitumenEmulsion_RS1" localSheetId="4">'[12]Material'!$D$44</definedName>
    <definedName name="M_BitumenEmulsion_RS1" localSheetId="0">'[12]Material'!$D$44</definedName>
    <definedName name="M_BitumenEmulsion_RS1" localSheetId="6">'[12]Material'!$D$44</definedName>
    <definedName name="M_BitumenEmulsion_RS1" localSheetId="8">'[12]Material'!$D$44</definedName>
    <definedName name="M_BitumenEmulsion_RS1" localSheetId="9">'[13]Material'!$D$44</definedName>
    <definedName name="M_BitumenEmulsion_RS1">'[14]Material'!$D$44</definedName>
    <definedName name="M_BitumenEmulsion_SS1" localSheetId="1">'[12]Material'!$D$45</definedName>
    <definedName name="M_BitumenEmulsion_SS1" localSheetId="2">'[12]Material'!$D$45</definedName>
    <definedName name="M_BitumenEmulsion_SS1" localSheetId="4">'[12]Material'!$D$45</definedName>
    <definedName name="M_BitumenEmulsion_SS1" localSheetId="0">'[12]Material'!$D$45</definedName>
    <definedName name="M_BitumenEmulsion_SS1" localSheetId="6">'[12]Material'!$D$45</definedName>
    <definedName name="M_BitumenEmulsion_SS1" localSheetId="8">'[12]Material'!$D$45</definedName>
    <definedName name="M_BitumenEmulsion_SS1" localSheetId="9">'[13]Material'!$D$45</definedName>
    <definedName name="M_BitumenEmulsion_SS1">'[14]Material'!$D$45</definedName>
    <definedName name="M_BitumenSealant" localSheetId="1">'[12]Material'!$D$46</definedName>
    <definedName name="M_BitumenSealant" localSheetId="2">'[12]Material'!$D$46</definedName>
    <definedName name="M_BitumenSealant" localSheetId="4">'[12]Material'!$D$46</definedName>
    <definedName name="M_BitumenSealant" localSheetId="0">'[12]Material'!$D$46</definedName>
    <definedName name="M_BitumenSealant" localSheetId="6">'[12]Material'!$D$46</definedName>
    <definedName name="M_BitumenSealant" localSheetId="8">'[12]Material'!$D$46</definedName>
    <definedName name="M_BitumenSealant" localSheetId="9">'[13]Material'!$D$46</definedName>
    <definedName name="M_BitumenSealant">'[14]Material'!$D$46</definedName>
    <definedName name="M_Blasted_Rubble" localSheetId="1">'[12]Material'!$D$47</definedName>
    <definedName name="M_Blasted_Rubble" localSheetId="2">'[12]Material'!$D$47</definedName>
    <definedName name="M_Blasted_Rubble" localSheetId="4">'[12]Material'!$D$47</definedName>
    <definedName name="M_Blasted_Rubble" localSheetId="0">'[12]Material'!$D$47</definedName>
    <definedName name="M_Blasted_Rubble" localSheetId="6">'[12]Material'!$D$47</definedName>
    <definedName name="M_Blasted_Rubble" localSheetId="8">'[12]Material'!$D$47</definedName>
    <definedName name="M_Blasted_Rubble" localSheetId="9">'[13]Material'!$D$47</definedName>
    <definedName name="M_Blasted_Rubble">'[14]Material'!$D$47</definedName>
    <definedName name="M_BlastingMaterial" localSheetId="1">'[12]Material'!$D$48</definedName>
    <definedName name="M_BlastingMaterial" localSheetId="2">'[12]Material'!$D$48</definedName>
    <definedName name="M_BlastingMaterial" localSheetId="4">'[12]Material'!$D$48</definedName>
    <definedName name="M_BlastingMaterial" localSheetId="0">'[12]Material'!$D$48</definedName>
    <definedName name="M_BlastingMaterial" localSheetId="6">'[12]Material'!$D$48</definedName>
    <definedName name="M_BlastingMaterial" localSheetId="8">'[12]Material'!$D$48</definedName>
    <definedName name="M_BlastingMaterial" localSheetId="9">'[13]Material'!$D$48</definedName>
    <definedName name="M_BlastingMaterial">'[14]Material'!$D$48</definedName>
    <definedName name="M_BondStone_400_150_150mm" localSheetId="1">'[12]Material'!$D$49</definedName>
    <definedName name="M_BondStone_400_150_150mm" localSheetId="2">'[12]Material'!$D$49</definedName>
    <definedName name="M_BondStone_400_150_150mm" localSheetId="4">'[12]Material'!$D$49</definedName>
    <definedName name="M_BondStone_400_150_150mm" localSheetId="0">'[12]Material'!$D$49</definedName>
    <definedName name="M_BondStone_400_150_150mm" localSheetId="6">'[12]Material'!$D$49</definedName>
    <definedName name="M_BondStone_400_150_150mm" localSheetId="8">'[12]Material'!$D$49</definedName>
    <definedName name="M_BondStone_400_150_150mm" localSheetId="9">'[13]Material'!$D$49</definedName>
    <definedName name="M_BondStone_400_150_150mm">'[14]Material'!$D$49</definedName>
    <definedName name="M_Brick_1stClass" localSheetId="1">'[12]Material'!$D$50</definedName>
    <definedName name="M_Brick_1stClass" localSheetId="2">'[12]Material'!$D$50</definedName>
    <definedName name="M_Brick_1stClass" localSheetId="4">'[12]Material'!$D$50</definedName>
    <definedName name="M_Brick_1stClass" localSheetId="0">'[12]Material'!$D$50</definedName>
    <definedName name="M_Brick_1stClass" localSheetId="6">'[12]Material'!$D$50</definedName>
    <definedName name="M_Brick_1stClass" localSheetId="8">'[12]Material'!$D$50</definedName>
    <definedName name="M_Brick_1stClass" localSheetId="9">'[13]Material'!$D$50</definedName>
    <definedName name="M_Brick_1stClass">'[14]Material'!$D$50</definedName>
    <definedName name="M_Cement" localSheetId="1">'[12]Material'!$D$51</definedName>
    <definedName name="M_Cement" localSheetId="2">'[12]Material'!$D$51</definedName>
    <definedName name="M_Cement" localSheetId="4">'[12]Material'!$D$51</definedName>
    <definedName name="M_Cement" localSheetId="0">'[12]Material'!$D$51</definedName>
    <definedName name="M_Cement" localSheetId="6">'[12]Material'!$D$51</definedName>
    <definedName name="M_Cement" localSheetId="8">'[12]Material'!$D$51</definedName>
    <definedName name="M_Cement" localSheetId="9">'[13]Material'!$D$51</definedName>
    <definedName name="M_Cement">'[14]Material'!$D$51</definedName>
    <definedName name="M_CementPrimer" localSheetId="1">'[12]Material'!$D$52</definedName>
    <definedName name="M_CementPrimer" localSheetId="2">'[12]Material'!$D$52</definedName>
    <definedName name="M_CementPrimer" localSheetId="4">'[12]Material'!$D$52</definedName>
    <definedName name="M_CementPrimer" localSheetId="0">'[12]Material'!$D$52</definedName>
    <definedName name="M_CementPrimer" localSheetId="6">'[12]Material'!$D$52</definedName>
    <definedName name="M_CementPrimer" localSheetId="8">'[12]Material'!$D$52</definedName>
    <definedName name="M_CementPrimer" localSheetId="9">'[13]Material'!$D$52</definedName>
    <definedName name="M_CementPrimer">'[14]Material'!$D$52</definedName>
    <definedName name="M_ChlorpreneElastomer_OR_ClosedCellFoamSealingElement" localSheetId="1">'[12]Material'!$D$53</definedName>
    <definedName name="M_ChlorpreneElastomer_OR_ClosedCellFoamSealingElement" localSheetId="2">'[12]Material'!$D$53</definedName>
    <definedName name="M_ChlorpreneElastomer_OR_ClosedCellFoamSealingElement" localSheetId="4">'[12]Material'!$D$53</definedName>
    <definedName name="M_ChlorpreneElastomer_OR_ClosedCellFoamSealingElement" localSheetId="0">'[12]Material'!$D$53</definedName>
    <definedName name="M_ChlorpreneElastomer_OR_ClosedCellFoamSealingElement" localSheetId="6">'[12]Material'!$D$53</definedName>
    <definedName name="M_ChlorpreneElastomer_OR_ClosedCellFoamSealingElement" localSheetId="8">'[12]Material'!$D$53</definedName>
    <definedName name="M_ChlorpreneElastomer_OR_ClosedCellFoamSealingElement" localSheetId="9">'[13]Material'!$D$53</definedName>
    <definedName name="M_ChlorpreneElastomer_OR_ClosedCellFoamSealingElement">'[14]Material'!$D$53</definedName>
    <definedName name="M_CompensationForEarthTakenFromPrivateLand" localSheetId="1">'[12]Material'!$D$54</definedName>
    <definedName name="M_CompensationForEarthTakenFromPrivateLand" localSheetId="2">'[12]Material'!$D$54</definedName>
    <definedName name="M_CompensationForEarthTakenFromPrivateLand" localSheetId="4">'[12]Material'!$D$54</definedName>
    <definedName name="M_CompensationForEarthTakenFromPrivateLand" localSheetId="0">'[12]Material'!$D$54</definedName>
    <definedName name="M_CompensationForEarthTakenFromPrivateLand" localSheetId="6">'[12]Material'!$D$54</definedName>
    <definedName name="M_CompensationForEarthTakenFromPrivateLand" localSheetId="8">'[12]Material'!$D$54</definedName>
    <definedName name="M_CompensationForEarthTakenFromPrivateLand" localSheetId="9">'[13]Material'!$D$54</definedName>
    <definedName name="M_CompensationForEarthTakenFromPrivateLand">'[14]Material'!$D$54</definedName>
    <definedName name="M_CompressibleFibreBoard" localSheetId="1">'[12]Material'!$D$55</definedName>
    <definedName name="M_CompressibleFibreBoard" localSheetId="2">'[12]Material'!$D$55</definedName>
    <definedName name="M_CompressibleFibreBoard" localSheetId="4">'[12]Material'!$D$55</definedName>
    <definedName name="M_CompressibleFibreBoard" localSheetId="0">'[12]Material'!$D$55</definedName>
    <definedName name="M_CompressibleFibreBoard" localSheetId="6">'[12]Material'!$D$55</definedName>
    <definedName name="M_CompressibleFibreBoard" localSheetId="8">'[12]Material'!$D$55</definedName>
    <definedName name="M_CompressibleFibreBoard" localSheetId="9">'[13]Material'!$D$55</definedName>
    <definedName name="M_CompressibleFibreBoard">'[14]Material'!$D$55</definedName>
    <definedName name="M_CopperPlate" localSheetId="1">'[12]Material'!$D$56</definedName>
    <definedName name="M_CopperPlate" localSheetId="2">'[12]Material'!$D$56</definedName>
    <definedName name="M_CopperPlate" localSheetId="4">'[12]Material'!$D$56</definedName>
    <definedName name="M_CopperPlate" localSheetId="0">'[12]Material'!$D$56</definedName>
    <definedName name="M_CopperPlate" localSheetId="6">'[12]Material'!$D$56</definedName>
    <definedName name="M_CopperPlate" localSheetId="8">'[12]Material'!$D$56</definedName>
    <definedName name="M_CopperPlate" localSheetId="9">'[13]Material'!$D$56</definedName>
    <definedName name="M_CopperPlate">'[14]Material'!$D$56</definedName>
    <definedName name="M_CorbellingStones_300_150_150mm" localSheetId="1">'[12]Material'!$D$57</definedName>
    <definedName name="M_CorbellingStones_300_150_150mm" localSheetId="2">'[12]Material'!$D$57</definedName>
    <definedName name="M_CorbellingStones_300_150_150mm" localSheetId="4">'[12]Material'!$D$57</definedName>
    <definedName name="M_CorbellingStones_300_150_150mm" localSheetId="0">'[12]Material'!$D$57</definedName>
    <definedName name="M_CorbellingStones_300_150_150mm" localSheetId="6">'[12]Material'!$D$57</definedName>
    <definedName name="M_CorbellingStones_300_150_150mm" localSheetId="8">'[12]Material'!$D$57</definedName>
    <definedName name="M_CorbellingStones_300_150_150mm" localSheetId="9">'[13]Material'!$D$57</definedName>
    <definedName name="M_CorbellingStones_300_150_150mm">'[14]Material'!$D$57</definedName>
    <definedName name="M_CorrosionResistantStructuralSteelGrating" localSheetId="1">'[12]Material'!$D$58</definedName>
    <definedName name="M_CorrosionResistantStructuralSteelGrating" localSheetId="2">'[12]Material'!$D$58</definedName>
    <definedName name="M_CorrosionResistantStructuralSteelGrating" localSheetId="4">'[12]Material'!$D$58</definedName>
    <definedName name="M_CorrosionResistantStructuralSteelGrating" localSheetId="0">'[12]Material'!$D$58</definedName>
    <definedName name="M_CorrosionResistantStructuralSteelGrating" localSheetId="6">'[12]Material'!$D$58</definedName>
    <definedName name="M_CorrosionResistantStructuralSteelGrating" localSheetId="8">'[12]Material'!$D$58</definedName>
    <definedName name="M_CorrosionResistantStructuralSteelGrating" localSheetId="9">'[13]Material'!$D$58</definedName>
    <definedName name="M_CorrosionResistantStructuralSteelGrating">'[14]Material'!$D$58</definedName>
    <definedName name="M_CreditForExcavatedRock" localSheetId="1">'[12]Material'!$D$59</definedName>
    <definedName name="M_CreditForExcavatedRock" localSheetId="2">'[12]Material'!$D$59</definedName>
    <definedName name="M_CreditForExcavatedRock" localSheetId="4">'[12]Material'!$D$59</definedName>
    <definedName name="M_CreditForExcavatedRock" localSheetId="0">'[12]Material'!$D$59</definedName>
    <definedName name="M_CreditForExcavatedRock" localSheetId="6">'[12]Material'!$D$59</definedName>
    <definedName name="M_CreditForExcavatedRock" localSheetId="8">'[12]Material'!$D$59</definedName>
    <definedName name="M_CreditForExcavatedRock" localSheetId="9">'[13]Material'!$D$59</definedName>
    <definedName name="M_CreditForExcavatedRock">'[14]Material'!$D$59</definedName>
    <definedName name="M_CrowBars_40mm" localSheetId="1">'[12]Material'!$D$60</definedName>
    <definedName name="M_CrowBars_40mm" localSheetId="2">'[12]Material'!$D$60</definedName>
    <definedName name="M_CrowBars_40mm" localSheetId="4">'[12]Material'!$D$60</definedName>
    <definedName name="M_CrowBars_40mm" localSheetId="0">'[12]Material'!$D$60</definedName>
    <definedName name="M_CrowBars_40mm" localSheetId="6">'[12]Material'!$D$60</definedName>
    <definedName name="M_CrowBars_40mm" localSheetId="8">'[12]Material'!$D$60</definedName>
    <definedName name="M_CrowBars_40mm" localSheetId="9">'[13]Material'!$D$60</definedName>
    <definedName name="M_CrowBars_40mm">'[14]Material'!$D$60</definedName>
    <definedName name="M_CrushedSand_OR_Grit" localSheetId="1">'[12]Material'!$D$61</definedName>
    <definedName name="M_CrushedSand_OR_Grit" localSheetId="2">'[12]Material'!$D$61</definedName>
    <definedName name="M_CrushedSand_OR_Grit" localSheetId="4">'[12]Material'!$D$61</definedName>
    <definedName name="M_CrushedSand_OR_Grit" localSheetId="0">'[12]Material'!$D$61</definedName>
    <definedName name="M_CrushedSand_OR_Grit" localSheetId="6">'[12]Material'!$D$61</definedName>
    <definedName name="M_CrushedSand_OR_Grit" localSheetId="8">'[12]Material'!$D$61</definedName>
    <definedName name="M_CrushedSand_OR_Grit" localSheetId="9">'[13]Material'!$D$61</definedName>
    <definedName name="M_CrushedSand_OR_Grit">'[14]Material'!$D$61</definedName>
    <definedName name="M_CrushedSlag" localSheetId="1">'[12]Material'!$D$62</definedName>
    <definedName name="M_CrushedSlag" localSheetId="2">'[12]Material'!$D$62</definedName>
    <definedName name="M_CrushedSlag" localSheetId="4">'[12]Material'!$D$62</definedName>
    <definedName name="M_CrushedSlag" localSheetId="0">'[12]Material'!$D$62</definedName>
    <definedName name="M_CrushedSlag" localSheetId="6">'[12]Material'!$D$62</definedName>
    <definedName name="M_CrushedSlag" localSheetId="8">'[12]Material'!$D$62</definedName>
    <definedName name="M_CrushedSlag" localSheetId="9">'[13]Material'!$D$62</definedName>
    <definedName name="M_CrushedSlag">'[14]Material'!$D$62</definedName>
    <definedName name="M_CrushedStoneAggregate_265_75">'[15]Material'!$D$63</definedName>
    <definedName name="M_CrushedStoneChipping_132" localSheetId="1">'[12]Material'!$D$64</definedName>
    <definedName name="M_CrushedStoneChipping_132" localSheetId="2">'[12]Material'!$D$64</definedName>
    <definedName name="M_CrushedStoneChipping_132" localSheetId="4">'[12]Material'!$D$64</definedName>
    <definedName name="M_CrushedStoneChipping_132" localSheetId="0">'[12]Material'!$D$64</definedName>
    <definedName name="M_CrushedStoneChipping_132" localSheetId="6">'[12]Material'!$D$64</definedName>
    <definedName name="M_CrushedStoneChipping_132" localSheetId="8">'[12]Material'!$D$64</definedName>
    <definedName name="M_CrushedStoneChipping_132" localSheetId="9">'[13]Material'!$D$64</definedName>
    <definedName name="M_CrushedStoneChipping_132">'[14]Material'!$D$64</definedName>
    <definedName name="M_CrushedStoneChipping_67mm_100Passing_112mm" localSheetId="1">'[12]Material'!$D$65</definedName>
    <definedName name="M_CrushedStoneChipping_67mm_100Passing_112mm" localSheetId="2">'[12]Material'!$D$65</definedName>
    <definedName name="M_CrushedStoneChipping_67mm_100Passing_112mm" localSheetId="4">'[12]Material'!$D$65</definedName>
    <definedName name="M_CrushedStoneChipping_67mm_100Passing_112mm" localSheetId="0">'[12]Material'!$D$65</definedName>
    <definedName name="M_CrushedStoneChipping_67mm_100Passing_112mm" localSheetId="6">'[12]Material'!$D$65</definedName>
    <definedName name="M_CrushedStoneChipping_67mm_100Passing_112mm" localSheetId="8">'[12]Material'!$D$65</definedName>
    <definedName name="M_CrushedStoneChipping_67mm_100Passing_112mm" localSheetId="9">'[13]Material'!$D$65</definedName>
    <definedName name="M_CrushedStoneChipping_67mm_100Passing_112mm">'[14]Material'!$D$65</definedName>
    <definedName name="M_CrushedStoneChipping_67mm_100Passing_95mm" localSheetId="1">'[12]Material'!$D$66</definedName>
    <definedName name="M_CrushedStoneChipping_67mm_100Passing_95mm" localSheetId="2">'[12]Material'!$D$66</definedName>
    <definedName name="M_CrushedStoneChipping_67mm_100Passing_95mm" localSheetId="4">'[12]Material'!$D$66</definedName>
    <definedName name="M_CrushedStoneChipping_67mm_100Passing_95mm" localSheetId="0">'[12]Material'!$D$66</definedName>
    <definedName name="M_CrushedStoneChipping_67mm_100Passing_95mm" localSheetId="6">'[12]Material'!$D$66</definedName>
    <definedName name="M_CrushedStoneChipping_67mm_100Passing_95mm" localSheetId="8">'[12]Material'!$D$66</definedName>
    <definedName name="M_CrushedStoneChipping_67mm_100Passing_95mm" localSheetId="9">'[13]Material'!$D$66</definedName>
    <definedName name="M_CrushedStoneChipping_67mm_100Passing_95mm">'[14]Material'!$D$66</definedName>
    <definedName name="M_CrushedStoneChipping_95" localSheetId="1">'[12]Material'!$D$67</definedName>
    <definedName name="M_CrushedStoneChipping_95" localSheetId="2">'[12]Material'!$D$67</definedName>
    <definedName name="M_CrushedStoneChipping_95" localSheetId="4">'[12]Material'!$D$67</definedName>
    <definedName name="M_CrushedStoneChipping_95" localSheetId="0">'[12]Material'!$D$67</definedName>
    <definedName name="M_CrushedStoneChipping_95" localSheetId="6">'[12]Material'!$D$67</definedName>
    <definedName name="M_CrushedStoneChipping_95" localSheetId="8">'[12]Material'!$D$67</definedName>
    <definedName name="M_CrushedStoneChipping_95" localSheetId="9">'[13]Material'!$D$67</definedName>
    <definedName name="M_CrushedStoneChipping_95">'[14]Material'!$D$67</definedName>
    <definedName name="M_CrushedStoneCoarseAggregatePassing_53mm" localSheetId="1">'[12]Material'!$D$68</definedName>
    <definedName name="M_CrushedStoneCoarseAggregatePassing_53mm" localSheetId="2">'[12]Material'!$D$68</definedName>
    <definedName name="M_CrushedStoneCoarseAggregatePassing_53mm" localSheetId="4">'[12]Material'!$D$68</definedName>
    <definedName name="M_CrushedStoneCoarseAggregatePassing_53mm" localSheetId="0">'[12]Material'!$D$68</definedName>
    <definedName name="M_CrushedStoneCoarseAggregatePassing_53mm" localSheetId="6">'[12]Material'!$D$68</definedName>
    <definedName name="M_CrushedStoneCoarseAggregatePassing_53mm" localSheetId="8">'[12]Material'!$D$68</definedName>
    <definedName name="M_CrushedStoneCoarseAggregatePassing_53mm" localSheetId="9">'[13]Material'!$D$68</definedName>
    <definedName name="M_CrushedStoneCoarseAggregatePassing_53mm">'[14]Material'!$D$68</definedName>
    <definedName name="M_CuringCompound" localSheetId="1">'[12]Material'!$D$69</definedName>
    <definedName name="M_CuringCompound" localSheetId="2">'[12]Material'!$D$69</definedName>
    <definedName name="M_CuringCompound" localSheetId="4">'[12]Material'!$D$69</definedName>
    <definedName name="M_CuringCompound" localSheetId="0">'[12]Material'!$D$69</definedName>
    <definedName name="M_CuringCompound" localSheetId="6">'[12]Material'!$D$69</definedName>
    <definedName name="M_CuringCompound" localSheetId="8">'[12]Material'!$D$69</definedName>
    <definedName name="M_CuringCompound" localSheetId="9">'[13]Material'!$D$69</definedName>
    <definedName name="M_CuringCompound">'[14]Material'!$D$69</definedName>
    <definedName name="M_DebondingStrips" localSheetId="1">'[12]Material'!$D$70</definedName>
    <definedName name="M_DebondingStrips" localSheetId="2">'[12]Material'!$D$70</definedName>
    <definedName name="M_DebondingStrips" localSheetId="4">'[12]Material'!$D$70</definedName>
    <definedName name="M_DebondingStrips" localSheetId="0">'[12]Material'!$D$70</definedName>
    <definedName name="M_DebondingStrips" localSheetId="6">'[12]Material'!$D$70</definedName>
    <definedName name="M_DebondingStrips" localSheetId="8">'[12]Material'!$D$70</definedName>
    <definedName name="M_DebondingStrips" localSheetId="9">'[13]Material'!$D$70</definedName>
    <definedName name="M_DebondingStrips">'[14]Material'!$D$70</definedName>
    <definedName name="M_EdgeStone_450_350_100mm" localSheetId="1">'[12]Material'!$D$71</definedName>
    <definedName name="M_EdgeStone_450_350_100mm" localSheetId="2">'[12]Material'!$D$71</definedName>
    <definedName name="M_EdgeStone_450_350_100mm" localSheetId="4">'[12]Material'!$D$71</definedName>
    <definedName name="M_EdgeStone_450_350_100mm" localSheetId="0">'[12]Material'!$D$71</definedName>
    <definedName name="M_EdgeStone_450_350_100mm" localSheetId="6">'[12]Material'!$D$71</definedName>
    <definedName name="M_EdgeStone_450_350_100mm" localSheetId="8">'[12]Material'!$D$71</definedName>
    <definedName name="M_EdgeStone_450_350_100mm" localSheetId="9">'[13]Material'!$D$71</definedName>
    <definedName name="M_EdgeStone_450_350_100mm">'[14]Material'!$D$71</definedName>
    <definedName name="M_EdgeStone_450_350_200mm" localSheetId="1">'[12]Material'!$D$72</definedName>
    <definedName name="M_EdgeStone_450_350_200mm" localSheetId="2">'[12]Material'!$D$72</definedName>
    <definedName name="M_EdgeStone_450_350_200mm" localSheetId="4">'[12]Material'!$D$72</definedName>
    <definedName name="M_EdgeStone_450_350_200mm" localSheetId="0">'[12]Material'!$D$72</definedName>
    <definedName name="M_EdgeStone_450_350_200mm" localSheetId="6">'[12]Material'!$D$72</definedName>
    <definedName name="M_EdgeStone_450_350_200mm" localSheetId="8">'[12]Material'!$D$72</definedName>
    <definedName name="M_EdgeStone_450_350_200mm" localSheetId="9">'[13]Material'!$D$72</definedName>
    <definedName name="M_EdgeStone_450_350_200mm">'[14]Material'!$D$72</definedName>
    <definedName name="M_ElastomericBearingAssembly" localSheetId="1">'[12]Material'!$D$73</definedName>
    <definedName name="M_ElastomericBearingAssembly" localSheetId="2">'[12]Material'!$D$73</definedName>
    <definedName name="M_ElastomericBearingAssembly" localSheetId="4">'[12]Material'!$D$73</definedName>
    <definedName name="M_ElastomericBearingAssembly" localSheetId="0">'[12]Material'!$D$73</definedName>
    <definedName name="M_ElastomericBearingAssembly" localSheetId="6">'[12]Material'!$D$73</definedName>
    <definedName name="M_ElastomericBearingAssembly" localSheetId="8">'[12]Material'!$D$73</definedName>
    <definedName name="M_ElastomericBearingAssembly" localSheetId="9">'[13]Material'!$D$73</definedName>
    <definedName name="M_ElastomericBearingAssembly">'[14]Material'!$D$73</definedName>
    <definedName name="M_ElectricDetonator" localSheetId="1">'[12]Material'!$D$74</definedName>
    <definedName name="M_ElectricDetonator" localSheetId="2">'[12]Material'!$D$74</definedName>
    <definedName name="M_ElectricDetonator" localSheetId="4">'[12]Material'!$D$74</definedName>
    <definedName name="M_ElectricDetonator" localSheetId="0">'[12]Material'!$D$74</definedName>
    <definedName name="M_ElectricDetonator" localSheetId="6">'[12]Material'!$D$74</definedName>
    <definedName name="M_ElectricDetonator" localSheetId="8">'[12]Material'!$D$74</definedName>
    <definedName name="M_ElectricDetonator" localSheetId="9">'[13]Material'!$D$74</definedName>
    <definedName name="M_ElectricDetonator">'[14]Material'!$D$74</definedName>
    <definedName name="M_EpoxyPaint" localSheetId="1">'[12]Material'!$D$75</definedName>
    <definedName name="M_EpoxyPaint" localSheetId="2">'[12]Material'!$D$75</definedName>
    <definedName name="M_EpoxyPaint" localSheetId="4">'[12]Material'!$D$75</definedName>
    <definedName name="M_EpoxyPaint" localSheetId="0">'[12]Material'!$D$75</definedName>
    <definedName name="M_EpoxyPaint" localSheetId="6">'[12]Material'!$D$75</definedName>
    <definedName name="M_EpoxyPaint" localSheetId="8">'[12]Material'!$D$75</definedName>
    <definedName name="M_EpoxyPaint" localSheetId="9">'[13]Material'!$D$75</definedName>
    <definedName name="M_EpoxyPaint">'[14]Material'!$D$75</definedName>
    <definedName name="M_FarmyardManure" localSheetId="1">'[12]Material'!$D$77</definedName>
    <definedName name="M_FarmyardManure" localSheetId="2">'[12]Material'!$D$77</definedName>
    <definedName name="M_FarmyardManure" localSheetId="4">'[12]Material'!$D$77</definedName>
    <definedName name="M_FarmyardManure" localSheetId="0">'[12]Material'!$D$77</definedName>
    <definedName name="M_FarmyardManure" localSheetId="6">'[12]Material'!$D$77</definedName>
    <definedName name="M_FarmyardManure" localSheetId="8">'[12]Material'!$D$77</definedName>
    <definedName name="M_FarmyardManure" localSheetId="9">'[13]Material'!$D$77</definedName>
    <definedName name="M_FarmyardManure">'[14]Material'!$D$77</definedName>
    <definedName name="M_FevicolAdhesive">'[15]Material'!$D$78</definedName>
    <definedName name="M_FilterMedia" localSheetId="1">'[12]Material'!$D$79</definedName>
    <definedName name="M_FilterMedia" localSheetId="2">'[12]Material'!$D$79</definedName>
    <definedName name="M_FilterMedia" localSheetId="4">'[12]Material'!$D$79</definedName>
    <definedName name="M_FilterMedia" localSheetId="0">'[12]Material'!$D$79</definedName>
    <definedName name="M_FilterMedia" localSheetId="6">'[12]Material'!$D$79</definedName>
    <definedName name="M_FilterMedia" localSheetId="8">'[12]Material'!$D$79</definedName>
    <definedName name="M_FilterMedia" localSheetId="9">'[13]Material'!$D$79</definedName>
    <definedName name="M_FilterMedia">'[14]Material'!$D$79</definedName>
    <definedName name="M_FineAggregate_CrushedSand" localSheetId="1">'[12]Material'!$D$80</definedName>
    <definedName name="M_FineAggregate_CrushedSand" localSheetId="2">'[12]Material'!$D$80</definedName>
    <definedName name="M_FineAggregate_CrushedSand" localSheetId="4">'[12]Material'!$D$80</definedName>
    <definedName name="M_FineAggregate_CrushedSand" localSheetId="0">'[12]Material'!$D$80</definedName>
    <definedName name="M_FineAggregate_CrushedSand" localSheetId="6">'[12]Material'!$D$80</definedName>
    <definedName name="M_FineAggregate_CrushedSand" localSheetId="8">'[12]Material'!$D$80</definedName>
    <definedName name="M_FineAggregate_CrushedSand" localSheetId="9">'[13]Material'!$D$80</definedName>
    <definedName name="M_FineAggregate_CrushedSand">'[14]Material'!$D$80</definedName>
    <definedName name="M_GalvanisedAngle" localSheetId="1">'[12]Material'!$D$81</definedName>
    <definedName name="M_GalvanisedAngle" localSheetId="2">'[12]Material'!$D$81</definedName>
    <definedName name="M_GalvanisedAngle" localSheetId="4">'[12]Material'!$D$81</definedName>
    <definedName name="M_GalvanisedAngle" localSheetId="0">'[12]Material'!$D$81</definedName>
    <definedName name="M_GalvanisedAngle" localSheetId="6">'[12]Material'!$D$81</definedName>
    <definedName name="M_GalvanisedAngle" localSheetId="8">'[12]Material'!$D$81</definedName>
    <definedName name="M_GalvanisedAngle" localSheetId="9">'[13]Material'!$D$81</definedName>
    <definedName name="M_GalvanisedAngle">'[14]Material'!$D$81</definedName>
    <definedName name="M_Gelatine_80" localSheetId="1">'[12]Material'!$D$83</definedName>
    <definedName name="M_Gelatine_80" localSheetId="2">'[12]Material'!$D$83</definedName>
    <definedName name="M_Gelatine_80" localSheetId="4">'[12]Material'!$D$83</definedName>
    <definedName name="M_Gelatine_80" localSheetId="0">'[12]Material'!$D$83</definedName>
    <definedName name="M_Gelatine_80" localSheetId="6">'[12]Material'!$D$83</definedName>
    <definedName name="M_Gelatine_80" localSheetId="8">'[12]Material'!$D$83</definedName>
    <definedName name="M_Gelatine_80" localSheetId="9">'[13]Material'!$D$83</definedName>
    <definedName name="M_Gelatine_80">'[14]Material'!$D$83</definedName>
    <definedName name="M_GIPipe_100mm" localSheetId="1">'[12]Material'!$D$84</definedName>
    <definedName name="M_GIPipe_100mm" localSheetId="2">'[12]Material'!$D$84</definedName>
    <definedName name="M_GIPipe_100mm" localSheetId="4">'[12]Material'!$D$84</definedName>
    <definedName name="M_GIPipe_100mm" localSheetId="0">'[12]Material'!$D$84</definedName>
    <definedName name="M_GIPipe_100mm" localSheetId="6">'[12]Material'!$D$84</definedName>
    <definedName name="M_GIPipe_100mm" localSheetId="8">'[12]Material'!$D$84</definedName>
    <definedName name="M_GIPipe_100mm" localSheetId="9">'[13]Material'!$D$84</definedName>
    <definedName name="M_GIPipe_100mm">'[14]Material'!$D$84</definedName>
    <definedName name="M_GIPipe_50mm" localSheetId="1">'[12]Material'!$D$85</definedName>
    <definedName name="M_GIPipe_50mm" localSheetId="2">'[12]Material'!$D$85</definedName>
    <definedName name="M_GIPipe_50mm" localSheetId="4">'[12]Material'!$D$85</definedName>
    <definedName name="M_GIPipe_50mm" localSheetId="0">'[12]Material'!$D$85</definedName>
    <definedName name="M_GIPipe_50mm" localSheetId="6">'[12]Material'!$D$85</definedName>
    <definedName name="M_GIPipe_50mm" localSheetId="8">'[12]Material'!$D$85</definedName>
    <definedName name="M_GIPipe_50mm" localSheetId="9">'[13]Material'!$D$85</definedName>
    <definedName name="M_GIPipe_50mm">'[14]Material'!$D$85</definedName>
    <definedName name="M_GIWires" localSheetId="1">'[12]Material'!$D$86</definedName>
    <definedName name="M_GIWires" localSheetId="2">'[12]Material'!$D$86</definedName>
    <definedName name="M_GIWires" localSheetId="4">'[12]Material'!$D$86</definedName>
    <definedName name="M_GIWires" localSheetId="0">'[12]Material'!$D$86</definedName>
    <definedName name="M_GIWires" localSheetId="6">'[12]Material'!$D$86</definedName>
    <definedName name="M_GIWires" localSheetId="8">'[12]Material'!$D$86</definedName>
    <definedName name="M_GIWires" localSheetId="9">'[13]Material'!$D$86</definedName>
    <definedName name="M_GIWires">'[14]Material'!$D$86</definedName>
    <definedName name="M_GradedStoneAggregate" localSheetId="1">'[12]Material'!$D$87</definedName>
    <definedName name="M_GradedStoneAggregate" localSheetId="2">'[12]Material'!$D$87</definedName>
    <definedName name="M_GradedStoneAggregate" localSheetId="4">'[12]Material'!$D$87</definedName>
    <definedName name="M_GradedStoneAggregate" localSheetId="0">'[12]Material'!$D$87</definedName>
    <definedName name="M_GradedStoneAggregate" localSheetId="6">'[12]Material'!$D$87</definedName>
    <definedName name="M_GradedStoneAggregate" localSheetId="8">'[12]Material'!$D$87</definedName>
    <definedName name="M_GradedStoneAggregate" localSheetId="9">'[13]Material'!$D$87</definedName>
    <definedName name="M_GradedStoneAggregate">'[14]Material'!$D$87</definedName>
    <definedName name="M_GranularMaterial" localSheetId="1">'[12]Material'!$D$88</definedName>
    <definedName name="M_GranularMaterial" localSheetId="2">'[12]Material'!$D$88</definedName>
    <definedName name="M_GranularMaterial" localSheetId="4">'[12]Material'!$D$88</definedName>
    <definedName name="M_GranularMaterial" localSheetId="0">'[12]Material'!$D$88</definedName>
    <definedName name="M_GranularMaterial" localSheetId="6">'[12]Material'!$D$88</definedName>
    <definedName name="M_GranularMaterial" localSheetId="8">'[12]Material'!$D$88</definedName>
    <definedName name="M_GranularMaterial" localSheetId="9">'[13]Material'!$D$88</definedName>
    <definedName name="M_GranularMaterial">'[14]Material'!$D$88</definedName>
    <definedName name="M_HandBrokenMetal_40mm" localSheetId="1">'[12]Material'!$D$89</definedName>
    <definedName name="M_HandBrokenMetal_40mm" localSheetId="2">'[12]Material'!$D$89</definedName>
    <definedName name="M_HandBrokenMetal_40mm" localSheetId="4">'[12]Material'!$D$89</definedName>
    <definedName name="M_HandBrokenMetal_40mm" localSheetId="0">'[12]Material'!$D$89</definedName>
    <definedName name="M_HandBrokenMetal_40mm" localSheetId="6">'[12]Material'!$D$89</definedName>
    <definedName name="M_HandBrokenMetal_40mm" localSheetId="8">'[12]Material'!$D$89</definedName>
    <definedName name="M_HandBrokenMetal_40mm" localSheetId="9">'[13]Material'!$D$89</definedName>
    <definedName name="M_HandBrokenMetal_40mm">'[14]Material'!$D$89</definedName>
    <definedName name="M_Indigo">'[15]Material'!$D$90</definedName>
    <definedName name="M_InterlockingBlocks_60mm" localSheetId="1">'[12]Material'!$D$91</definedName>
    <definedName name="M_InterlockingBlocks_60mm" localSheetId="2">'[12]Material'!$D$91</definedName>
    <definedName name="M_InterlockingBlocks_60mm" localSheetId="4">'[12]Material'!$D$91</definedName>
    <definedName name="M_InterlockingBlocks_60mm" localSheetId="0">'[12]Material'!$D$91</definedName>
    <definedName name="M_InterlockingBlocks_60mm" localSheetId="6">'[12]Material'!$D$91</definedName>
    <definedName name="M_InterlockingBlocks_60mm" localSheetId="8">'[12]Material'!$D$91</definedName>
    <definedName name="M_InterlockingBlocks_60mm" localSheetId="9">'[13]Material'!$D$91</definedName>
    <definedName name="M_InterlockingBlocks_60mm">'[14]Material'!$D$91</definedName>
    <definedName name="M_InterlockingBlocks_80mm" localSheetId="1">'[12]Material'!$D$92</definedName>
    <definedName name="M_InterlockingBlocks_80mm" localSheetId="2">'[12]Material'!$D$92</definedName>
    <definedName name="M_InterlockingBlocks_80mm" localSheetId="4">'[12]Material'!$D$92</definedName>
    <definedName name="M_InterlockingBlocks_80mm" localSheetId="0">'[12]Material'!$D$92</definedName>
    <definedName name="M_InterlockingBlocks_80mm" localSheetId="6">'[12]Material'!$D$92</definedName>
    <definedName name="M_InterlockingBlocks_80mm" localSheetId="8">'[12]Material'!$D$92</definedName>
    <definedName name="M_InterlockingBlocks_80mm" localSheetId="9">'[13]Material'!$D$92</definedName>
    <definedName name="M_InterlockingBlocks_80mm">'[14]Material'!$D$92</definedName>
    <definedName name="M_JointFillerBoard" localSheetId="1">'[12]Material'!$D$93</definedName>
    <definedName name="M_JointFillerBoard" localSheetId="2">'[12]Material'!$D$93</definedName>
    <definedName name="M_JointFillerBoard" localSheetId="4">'[12]Material'!$D$93</definedName>
    <definedName name="M_JointFillerBoard" localSheetId="0">'[12]Material'!$D$93</definedName>
    <definedName name="M_JointFillerBoard" localSheetId="6">'[12]Material'!$D$93</definedName>
    <definedName name="M_JointFillerBoard" localSheetId="8">'[12]Material'!$D$93</definedName>
    <definedName name="M_JointFillerBoard" localSheetId="9">'[13]Material'!$D$93</definedName>
    <definedName name="M_JointFillerBoard">'[14]Material'!$D$93</definedName>
    <definedName name="M_JuteNetting_OpenWeave_25mm" localSheetId="1">'[12]Material'!$D$94</definedName>
    <definedName name="M_JuteNetting_OpenWeave_25mm" localSheetId="2">'[12]Material'!$D$94</definedName>
    <definedName name="M_JuteNetting_OpenWeave_25mm" localSheetId="4">'[12]Material'!$D$94</definedName>
    <definedName name="M_JuteNetting_OpenWeave_25mm" localSheetId="0">'[12]Material'!$D$94</definedName>
    <definedName name="M_JuteNetting_OpenWeave_25mm" localSheetId="6">'[12]Material'!$D$94</definedName>
    <definedName name="M_JuteNetting_OpenWeave_25mm" localSheetId="8">'[12]Material'!$D$94</definedName>
    <definedName name="M_JuteNetting_OpenWeave_25mm" localSheetId="9">'[13]Material'!$D$94</definedName>
    <definedName name="M_JuteNetting_OpenWeave_25mm">'[14]Material'!$D$94</definedName>
    <definedName name="M_JuteRope_12mm" localSheetId="1">'[12]Material'!$D$95</definedName>
    <definedName name="M_JuteRope_12mm" localSheetId="2">'[12]Material'!$D$95</definedName>
    <definedName name="M_JuteRope_12mm" localSheetId="4">'[12]Material'!$D$95</definedName>
    <definedName name="M_JuteRope_12mm" localSheetId="0">'[12]Material'!$D$95</definedName>
    <definedName name="M_JuteRope_12mm" localSheetId="6">'[12]Material'!$D$95</definedName>
    <definedName name="M_JuteRope_12mm" localSheetId="8">'[12]Material'!$D$95</definedName>
    <definedName name="M_JuteRope_12mm" localSheetId="9">'[13]Material'!$D$95</definedName>
    <definedName name="M_JuteRope_12mm">'[14]Material'!$D$95</definedName>
    <definedName name="M_KeyAggregatesPassing_224mm" localSheetId="1">'[12]Material'!$D$96</definedName>
    <definedName name="M_KeyAggregatesPassing_224mm" localSheetId="2">'[12]Material'!$D$96</definedName>
    <definedName name="M_KeyAggregatesPassing_224mm" localSheetId="4">'[12]Material'!$D$96</definedName>
    <definedName name="M_KeyAggregatesPassing_224mm" localSheetId="0">'[12]Material'!$D$96</definedName>
    <definedName name="M_KeyAggregatesPassing_224mm" localSheetId="6">'[12]Material'!$D$96</definedName>
    <definedName name="M_KeyAggregatesPassing_224mm" localSheetId="8">'[12]Material'!$D$96</definedName>
    <definedName name="M_KeyAggregatesPassing_224mm" localSheetId="9">'[13]Material'!$D$96</definedName>
    <definedName name="M_KeyAggregatesPassing_224mm">'[14]Material'!$D$96</definedName>
    <definedName name="M_Lime" localSheetId="1">'[12]Material'!$D$97</definedName>
    <definedName name="M_Lime" localSheetId="2">'[12]Material'!$D$97</definedName>
    <definedName name="M_Lime" localSheetId="4">'[12]Material'!$D$97</definedName>
    <definedName name="M_Lime" localSheetId="0">'[12]Material'!$D$97</definedName>
    <definedName name="M_Lime" localSheetId="6">'[12]Material'!$D$97</definedName>
    <definedName name="M_Lime" localSheetId="8">'[12]Material'!$D$97</definedName>
    <definedName name="M_Lime" localSheetId="9">'[13]Material'!$D$97</definedName>
    <definedName name="M_Lime">'[14]Material'!$D$97</definedName>
    <definedName name="M_LocalWoodPiles_1stClass" localSheetId="1">'[12]Material'!$D$99</definedName>
    <definedName name="M_LocalWoodPiles_1stClass" localSheetId="2">'[12]Material'!$D$99</definedName>
    <definedName name="M_LocalWoodPiles_1stClass" localSheetId="4">'[12]Material'!$D$99</definedName>
    <definedName name="M_LocalWoodPiles_1stClass" localSheetId="0">'[12]Material'!$D$99</definedName>
    <definedName name="M_LocalWoodPiles_1stClass" localSheetId="6">'[12]Material'!$D$99</definedName>
    <definedName name="M_LocalWoodPiles_1stClass" localSheetId="8">'[12]Material'!$D$99</definedName>
    <definedName name="M_LocalWoodPiles_1stClass" localSheetId="9">'[13]Material'!$D$99</definedName>
    <definedName name="M_LocalWoodPiles_1stClass">'[14]Material'!$D$99</definedName>
    <definedName name="M_LocalWoodPiles_1stClass_100_75mm" localSheetId="1">'[12]Material'!$D$100</definedName>
    <definedName name="M_LocalWoodPiles_1stClass_100_75mm" localSheetId="2">'[12]Material'!$D$100</definedName>
    <definedName name="M_LocalWoodPiles_1stClass_100_75mm" localSheetId="4">'[12]Material'!$D$100</definedName>
    <definedName name="M_LocalWoodPiles_1stClass_100_75mm" localSheetId="0">'[12]Material'!$D$100</definedName>
    <definedName name="M_LocalWoodPiles_1stClass_100_75mm" localSheetId="6">'[12]Material'!$D$100</definedName>
    <definedName name="M_LocalWoodPiles_1stClass_100_75mm" localSheetId="8">'[12]Material'!$D$100</definedName>
    <definedName name="M_LocalWoodPiles_1stClass_100_75mm" localSheetId="9">'[13]Material'!$D$100</definedName>
    <definedName name="M_LocalWoodPiles_1stClass_100_75mm">'[14]Material'!$D$100</definedName>
    <definedName name="M_LooseStone" localSheetId="1">'[12]Material'!$D$101</definedName>
    <definedName name="M_LooseStone" localSheetId="2">'[12]Material'!$D$101</definedName>
    <definedName name="M_LooseStone" localSheetId="4">'[12]Material'!$D$101</definedName>
    <definedName name="M_LooseStone" localSheetId="0">'[12]Material'!$D$101</definedName>
    <definedName name="M_LooseStone" localSheetId="6">'[12]Material'!$D$101</definedName>
    <definedName name="M_LooseStone" localSheetId="8">'[12]Material'!$D$101</definedName>
    <definedName name="M_LooseStone" localSheetId="9">'[13]Material'!$D$101</definedName>
    <definedName name="M_LooseStone">'[14]Material'!$D$101</definedName>
    <definedName name="M_MS_Sheet_15mm" localSheetId="1">'[12]Material'!$D$105</definedName>
    <definedName name="M_MS_Sheet_15mm" localSheetId="2">'[12]Material'!$D$105</definedName>
    <definedName name="M_MS_Sheet_15mm" localSheetId="4">'[12]Material'!$D$105</definedName>
    <definedName name="M_MS_Sheet_15mm" localSheetId="0">'[12]Material'!$D$105</definedName>
    <definedName name="M_MS_Sheet_15mm" localSheetId="6">'[12]Material'!$D$105</definedName>
    <definedName name="M_MS_Sheet_15mm" localSheetId="8">'[12]Material'!$D$105</definedName>
    <definedName name="M_MS_Sheet_15mm" localSheetId="9">'[13]Material'!$D$105</definedName>
    <definedName name="M_MS_Sheet_15mm">'[14]Material'!$D$105</definedName>
    <definedName name="M_MS_Sheet_2mm" localSheetId="1">'[12]Material'!$D$106</definedName>
    <definedName name="M_MS_Sheet_2mm" localSheetId="2">'[12]Material'!$D$106</definedName>
    <definedName name="M_MS_Sheet_2mm" localSheetId="4">'[12]Material'!$D$106</definedName>
    <definedName name="M_MS_Sheet_2mm" localSheetId="0">'[12]Material'!$D$106</definedName>
    <definedName name="M_MS_Sheet_2mm" localSheetId="6">'[12]Material'!$D$106</definedName>
    <definedName name="M_MS_Sheet_2mm" localSheetId="8">'[12]Material'!$D$106</definedName>
    <definedName name="M_MS_Sheet_2mm" localSheetId="9">'[13]Material'!$D$106</definedName>
    <definedName name="M_MS_Sheet_2mm">'[14]Material'!$D$106</definedName>
    <definedName name="M_MSClamps" localSheetId="1">'[12]Material'!$D$102</definedName>
    <definedName name="M_MSClamps" localSheetId="2">'[12]Material'!$D$102</definedName>
    <definedName name="M_MSClamps" localSheetId="4">'[12]Material'!$D$102</definedName>
    <definedName name="M_MSClamps" localSheetId="0">'[12]Material'!$D$102</definedName>
    <definedName name="M_MSClamps" localSheetId="6">'[12]Material'!$D$102</definedName>
    <definedName name="M_MSClamps" localSheetId="8">'[12]Material'!$D$102</definedName>
    <definedName name="M_MSClamps" localSheetId="9">'[13]Material'!$D$102</definedName>
    <definedName name="M_MSClamps">'[14]Material'!$D$102</definedName>
    <definedName name="M_MSFlat_StructuralSteel" localSheetId="1">'[12]Material'!$D$103</definedName>
    <definedName name="M_MSFlat_StructuralSteel" localSheetId="2">'[12]Material'!$D$103</definedName>
    <definedName name="M_MSFlat_StructuralSteel" localSheetId="4">'[12]Material'!$D$103</definedName>
    <definedName name="M_MSFlat_StructuralSteel" localSheetId="0">'[12]Material'!$D$103</definedName>
    <definedName name="M_MSFlat_StructuralSteel" localSheetId="6">'[12]Material'!$D$103</definedName>
    <definedName name="M_MSFlat_StructuralSteel" localSheetId="8">'[12]Material'!$D$103</definedName>
    <definedName name="M_MSFlat_StructuralSteel" localSheetId="9">'[13]Material'!$D$103</definedName>
    <definedName name="M_MSFlat_StructuralSteel">'[14]Material'!$D$103</definedName>
    <definedName name="M_MSSheetTube_47_47mm_12_SWG" localSheetId="1">'[12]Material'!$D$104</definedName>
    <definedName name="M_MSSheetTube_47_47mm_12_SWG" localSheetId="2">'[12]Material'!$D$104</definedName>
    <definedName name="M_MSSheetTube_47_47mm_12_SWG" localSheetId="4">'[12]Material'!$D$104</definedName>
    <definedName name="M_MSSheetTube_47_47mm_12_SWG" localSheetId="0">'[12]Material'!$D$104</definedName>
    <definedName name="M_MSSheetTube_47_47mm_12_SWG" localSheetId="6">'[12]Material'!$D$104</definedName>
    <definedName name="M_MSSheetTube_47_47mm_12_SWG" localSheetId="8">'[12]Material'!$D$104</definedName>
    <definedName name="M_MSSheetTube_47_47mm_12_SWG" localSheetId="9">'[13]Material'!$D$104</definedName>
    <definedName name="M_MSSheetTube_47_47mm_12_SWG">'[14]Material'!$D$104</definedName>
    <definedName name="M_Nuts_Bolts_Rivets" localSheetId="1">'[12]Material'!$D$107</definedName>
    <definedName name="M_Nuts_Bolts_Rivets" localSheetId="2">'[12]Material'!$D$107</definedName>
    <definedName name="M_Nuts_Bolts_Rivets" localSheetId="4">'[12]Material'!$D$107</definedName>
    <definedName name="M_Nuts_Bolts_Rivets" localSheetId="0">'[12]Material'!$D$107</definedName>
    <definedName name="M_Nuts_Bolts_Rivets" localSheetId="6">'[12]Material'!$D$107</definedName>
    <definedName name="M_Nuts_Bolts_Rivets" localSheetId="8">'[12]Material'!$D$107</definedName>
    <definedName name="M_Nuts_Bolts_Rivets" localSheetId="9">'[13]Material'!$D$107</definedName>
    <definedName name="M_Nuts_Bolts_Rivets">'[14]Material'!$D$107</definedName>
    <definedName name="M_Paint_SyntheticEnamel" localSheetId="1">'[12]Material'!$D$108</definedName>
    <definedName name="M_Paint_SyntheticEnamel" localSheetId="2">'[12]Material'!$D$108</definedName>
    <definedName name="M_Paint_SyntheticEnamel" localSheetId="4">'[12]Material'!$D$108</definedName>
    <definedName name="M_Paint_SyntheticEnamel" localSheetId="0">'[12]Material'!$D$108</definedName>
    <definedName name="M_Paint_SyntheticEnamel" localSheetId="6">'[12]Material'!$D$108</definedName>
    <definedName name="M_Paint_SyntheticEnamel" localSheetId="8">'[12]Material'!$D$108</definedName>
    <definedName name="M_Paint_SyntheticEnamel" localSheetId="9">'[13]Material'!$D$108</definedName>
    <definedName name="M_Paint_SyntheticEnamel">'[14]Material'!$D$108</definedName>
    <definedName name="M_Plasticizer" localSheetId="1">'[12]Material'!$D$109</definedName>
    <definedName name="M_Plasticizer" localSheetId="2">'[12]Material'!$D$109</definedName>
    <definedName name="M_Plasticizer" localSheetId="4">'[12]Material'!$D$109</definedName>
    <definedName name="M_Plasticizer" localSheetId="0">'[12]Material'!$D$109</definedName>
    <definedName name="M_Plasticizer" localSheetId="6">'[12]Material'!$D$109</definedName>
    <definedName name="M_Plasticizer" localSheetId="8">'[12]Material'!$D$109</definedName>
    <definedName name="M_Plasticizer" localSheetId="9">'[13]Material'!$D$109</definedName>
    <definedName name="M_Plasticizer">'[14]Material'!$D$109</definedName>
    <definedName name="M_PolytheneSheet_125" localSheetId="1">'[12]Material'!$D$110</definedName>
    <definedName name="M_PolytheneSheet_125" localSheetId="2">'[12]Material'!$D$110</definedName>
    <definedName name="M_PolytheneSheet_125" localSheetId="4">'[12]Material'!$D$110</definedName>
    <definedName name="M_PolytheneSheet_125" localSheetId="0">'[12]Material'!$D$110</definedName>
    <definedName name="M_PolytheneSheet_125" localSheetId="6">'[12]Material'!$D$110</definedName>
    <definedName name="M_PolytheneSheet_125" localSheetId="8">'[12]Material'!$D$110</definedName>
    <definedName name="M_PolytheneSheet_125" localSheetId="9">'[13]Material'!$D$110</definedName>
    <definedName name="M_PolytheneSheet_125">'[14]Material'!$D$110</definedName>
    <definedName name="M_PolytheneSheething" localSheetId="1">'[12]Material'!$D$111</definedName>
    <definedName name="M_PolytheneSheething" localSheetId="2">'[12]Material'!$D$111</definedName>
    <definedName name="M_PolytheneSheething" localSheetId="4">'[12]Material'!$D$111</definedName>
    <definedName name="M_PolytheneSheething" localSheetId="0">'[12]Material'!$D$111</definedName>
    <definedName name="M_PolytheneSheething" localSheetId="6">'[12]Material'!$D$111</definedName>
    <definedName name="M_PolytheneSheething" localSheetId="8">'[12]Material'!$D$111</definedName>
    <definedName name="M_PolytheneSheething" localSheetId="9">'[13]Material'!$D$111</definedName>
    <definedName name="M_PolytheneSheething">'[14]Material'!$D$111</definedName>
    <definedName name="M_QuarriedStone_150_200mm" localSheetId="1">'[12]Material'!$D$112</definedName>
    <definedName name="M_QuarriedStone_150_200mm" localSheetId="2">'[12]Material'!$D$112</definedName>
    <definedName name="M_QuarriedStone_150_200mm" localSheetId="4">'[12]Material'!$D$112</definedName>
    <definedName name="M_QuarriedStone_150_200mm" localSheetId="0">'[12]Material'!$D$112</definedName>
    <definedName name="M_QuarriedStone_150_200mm" localSheetId="6">'[12]Material'!$D$112</definedName>
    <definedName name="M_QuarriedStone_150_200mm" localSheetId="8">'[12]Material'!$D$112</definedName>
    <definedName name="M_QuarriedStone_150_200mm" localSheetId="9">'[13]Material'!$D$112</definedName>
    <definedName name="M_QuarriedStone_150_200mm">'[14]Material'!$D$112</definedName>
    <definedName name="M_RCCPipeNP3_1000mm" localSheetId="1">'[12]Material'!$D$114</definedName>
    <definedName name="M_RCCPipeNP3_1000mm" localSheetId="2">'[12]Material'!$D$114</definedName>
    <definedName name="M_RCCPipeNP3_1000mm" localSheetId="4">'[12]Material'!$D$114</definedName>
    <definedName name="M_RCCPipeNP3_1000mm" localSheetId="0">'[12]Material'!$D$114</definedName>
    <definedName name="M_RCCPipeNP3_1000mm" localSheetId="6">'[12]Material'!$D$114</definedName>
    <definedName name="M_RCCPipeNP3_1000mm" localSheetId="8">'[12]Material'!$D$114</definedName>
    <definedName name="M_RCCPipeNP3_1000mm" localSheetId="9">'[13]Material'!$D$114</definedName>
    <definedName name="M_RCCPipeNP3_1000mm">'[14]Material'!$D$114</definedName>
    <definedName name="M_RCCPipeNP3_1200mm" localSheetId="1">'[12]Material'!$D$113</definedName>
    <definedName name="M_RCCPipeNP3_1200mm" localSheetId="2">'[12]Material'!$D$113</definedName>
    <definedName name="M_RCCPipeNP3_1200mm" localSheetId="4">'[12]Material'!$D$113</definedName>
    <definedName name="M_RCCPipeNP3_1200mm" localSheetId="0">'[12]Material'!$D$113</definedName>
    <definedName name="M_RCCPipeNP3_1200mm" localSheetId="6">'[12]Material'!$D$113</definedName>
    <definedName name="M_RCCPipeNP3_1200mm" localSheetId="8">'[12]Material'!$D$113</definedName>
    <definedName name="M_RCCPipeNP3_1200mm" localSheetId="9">'[13]Material'!$D$113</definedName>
    <definedName name="M_RCCPipeNP3_1200mm">'[14]Material'!$D$113</definedName>
    <definedName name="M_RCCPipeNP3_500mm" localSheetId="1">'[12]Material'!$D$117</definedName>
    <definedName name="M_RCCPipeNP3_500mm" localSheetId="2">'[12]Material'!$D$117</definedName>
    <definedName name="M_RCCPipeNP3_500mm" localSheetId="4">'[12]Material'!$D$117</definedName>
    <definedName name="M_RCCPipeNP3_500mm" localSheetId="0">'[12]Material'!$D$117</definedName>
    <definedName name="M_RCCPipeNP3_500mm" localSheetId="6">'[12]Material'!$D$117</definedName>
    <definedName name="M_RCCPipeNP3_500mm" localSheetId="8">'[12]Material'!$D$117</definedName>
    <definedName name="M_RCCPipeNP3_500mm" localSheetId="9">'[13]Material'!$D$117</definedName>
    <definedName name="M_RCCPipeNP3_500mm">'[14]Material'!$D$117</definedName>
    <definedName name="M_RCCPipeNP3_750mm" localSheetId="1">'[12]Material'!$D$115</definedName>
    <definedName name="M_RCCPipeNP3_750mm" localSheetId="2">'[12]Material'!$D$115</definedName>
    <definedName name="M_RCCPipeNP3_750mm" localSheetId="4">'[12]Material'!$D$115</definedName>
    <definedName name="M_RCCPipeNP3_750mm" localSheetId="0">'[12]Material'!$D$115</definedName>
    <definedName name="M_RCCPipeNP3_750mm" localSheetId="6">'[12]Material'!$D$115</definedName>
    <definedName name="M_RCCPipeNP3_750mm" localSheetId="8">'[12]Material'!$D$115</definedName>
    <definedName name="M_RCCPipeNP3_750mm" localSheetId="9">'[13]Material'!$D$115</definedName>
    <definedName name="M_RCCPipeNP3_750mm">'[14]Material'!$D$115</definedName>
    <definedName name="M_RCCPipeNP4_1000mm" localSheetId="1">'[12]Material'!$D$119</definedName>
    <definedName name="M_RCCPipeNP4_1000mm" localSheetId="2">'[12]Material'!$D$119</definedName>
    <definedName name="M_RCCPipeNP4_1000mm" localSheetId="4">'[12]Material'!$D$119</definedName>
    <definedName name="M_RCCPipeNP4_1000mm" localSheetId="0">'[12]Material'!$D$119</definedName>
    <definedName name="M_RCCPipeNP4_1000mm" localSheetId="6">'[12]Material'!$D$119</definedName>
    <definedName name="M_RCCPipeNP4_1000mm" localSheetId="8">'[12]Material'!$D$119</definedName>
    <definedName name="M_RCCPipeNP4_1000mm" localSheetId="9">'[13]Material'!$D$119</definedName>
    <definedName name="M_RCCPipeNP4_1000mm">'[14]Material'!$D$119</definedName>
    <definedName name="M_RCCPipeNP4_1200mm" localSheetId="1">'[12]Material'!$D$118</definedName>
    <definedName name="M_RCCPipeNP4_1200mm" localSheetId="2">'[12]Material'!$D$118</definedName>
    <definedName name="M_RCCPipeNP4_1200mm" localSheetId="4">'[12]Material'!$D$118</definedName>
    <definedName name="M_RCCPipeNP4_1200mm" localSheetId="0">'[12]Material'!$D$118</definedName>
    <definedName name="M_RCCPipeNP4_1200mm" localSheetId="6">'[12]Material'!$D$118</definedName>
    <definedName name="M_RCCPipeNP4_1200mm" localSheetId="8">'[12]Material'!$D$118</definedName>
    <definedName name="M_RCCPipeNP4_1200mm" localSheetId="9">'[13]Material'!$D$118</definedName>
    <definedName name="M_RCCPipeNP4_1200mm">'[14]Material'!$D$118</definedName>
    <definedName name="M_RCCPipeNP4_500mm" localSheetId="1">'[12]Material'!$D$122</definedName>
    <definedName name="M_RCCPipeNP4_500mm" localSheetId="2">'[12]Material'!$D$122</definedName>
    <definedName name="M_RCCPipeNP4_500mm" localSheetId="4">'[12]Material'!$D$122</definedName>
    <definedName name="M_RCCPipeNP4_500mm" localSheetId="0">'[12]Material'!$D$122</definedName>
    <definedName name="M_RCCPipeNP4_500mm" localSheetId="6">'[12]Material'!$D$122</definedName>
    <definedName name="M_RCCPipeNP4_500mm" localSheetId="8">'[12]Material'!$D$122</definedName>
    <definedName name="M_RCCPipeNP4_500mm" localSheetId="9">'[13]Material'!$D$122</definedName>
    <definedName name="M_RCCPipeNP4_500mm">'[14]Material'!$D$122</definedName>
    <definedName name="M_RCCPipeNP4_750mm" localSheetId="1">'[12]Material'!$D$120</definedName>
    <definedName name="M_RCCPipeNP4_750mm" localSheetId="2">'[12]Material'!$D$120</definedName>
    <definedName name="M_RCCPipeNP4_750mm" localSheetId="4">'[12]Material'!$D$120</definedName>
    <definedName name="M_RCCPipeNP4_750mm" localSheetId="0">'[12]Material'!$D$120</definedName>
    <definedName name="M_RCCPipeNP4_750mm" localSheetId="6">'[12]Material'!$D$120</definedName>
    <definedName name="M_RCCPipeNP4_750mm" localSheetId="8">'[12]Material'!$D$120</definedName>
    <definedName name="M_RCCPipeNP4_750mm" localSheetId="9">'[13]Material'!$D$120</definedName>
    <definedName name="M_RCCPipeNP4_750mm">'[14]Material'!$D$120</definedName>
    <definedName name="M_RedOxidePrimer" localSheetId="1">'[12]Material'!$D$123</definedName>
    <definedName name="M_RedOxidePrimer" localSheetId="2">'[12]Material'!$D$123</definedName>
    <definedName name="M_RedOxidePrimer" localSheetId="4">'[12]Material'!$D$123</definedName>
    <definedName name="M_RedOxidePrimer" localSheetId="0">'[12]Material'!$D$123</definedName>
    <definedName name="M_RedOxidePrimer" localSheetId="6">'[12]Material'!$D$123</definedName>
    <definedName name="M_RedOxidePrimer" localSheetId="8">'[12]Material'!$D$123</definedName>
    <definedName name="M_RedOxidePrimer" localSheetId="9">'[13]Material'!$D$123</definedName>
    <definedName name="M_RedOxidePrimer">'[14]Material'!$D$123</definedName>
    <definedName name="M_RoadMarkingPaint" localSheetId="1">'[12]Material'!$D$124</definedName>
    <definedName name="M_RoadMarkingPaint" localSheetId="2">'[12]Material'!$D$124</definedName>
    <definedName name="M_RoadMarkingPaint" localSheetId="4">'[12]Material'!$D$124</definedName>
    <definedName name="M_RoadMarkingPaint" localSheetId="0">'[12]Material'!$D$124</definedName>
    <definedName name="M_RoadMarkingPaint" localSheetId="6">'[12]Material'!$D$124</definedName>
    <definedName name="M_RoadMarkingPaint" localSheetId="8">'[12]Material'!$D$124</definedName>
    <definedName name="M_RoadMarkingPaint" localSheetId="9">'[13]Material'!$D$124</definedName>
    <definedName name="M_RoadMarkingPaint">'[14]Material'!$D$124</definedName>
    <definedName name="M_Sand_Coarse" localSheetId="1">'[12]Material'!$D$125</definedName>
    <definedName name="M_Sand_Coarse" localSheetId="2">'[12]Material'!$D$125</definedName>
    <definedName name="M_Sand_Coarse" localSheetId="4">'[12]Material'!$D$125</definedName>
    <definedName name="M_Sand_Coarse" localSheetId="0">'[12]Material'!$D$125</definedName>
    <definedName name="M_Sand_Coarse" localSheetId="6">'[12]Material'!$D$125</definedName>
    <definedName name="M_Sand_Coarse" localSheetId="8">'[12]Material'!$D$125</definedName>
    <definedName name="M_Sand_Coarse" localSheetId="9">'[13]Material'!$D$125</definedName>
    <definedName name="M_Sand_Coarse">'[14]Material'!$D$125</definedName>
    <definedName name="M_Sand_Fine" localSheetId="1">'[12]Material'!$D$126</definedName>
    <definedName name="M_Sand_Fine" localSheetId="2">'[12]Material'!$D$126</definedName>
    <definedName name="M_Sand_Fine" localSheetId="4">'[12]Material'!$D$126</definedName>
    <definedName name="M_Sand_Fine" localSheetId="0">'[12]Material'!$D$126</definedName>
    <definedName name="M_Sand_Fine" localSheetId="6">'[12]Material'!$D$126</definedName>
    <definedName name="M_Sand_Fine" localSheetId="8">'[12]Material'!$D$126</definedName>
    <definedName name="M_Sand_Fine" localSheetId="9">'[13]Material'!$D$126</definedName>
    <definedName name="M_Sand_Fine">'[14]Material'!$D$126</definedName>
    <definedName name="M_Seeds" localSheetId="1">'[12]Material'!$D$127</definedName>
    <definedName name="M_Seeds" localSheetId="2">'[12]Material'!$D$127</definedName>
    <definedName name="M_Seeds" localSheetId="4">'[12]Material'!$D$127</definedName>
    <definedName name="M_Seeds" localSheetId="0">'[12]Material'!$D$127</definedName>
    <definedName name="M_Seeds" localSheetId="6">'[12]Material'!$D$127</definedName>
    <definedName name="M_Seeds" localSheetId="8">'[12]Material'!$D$127</definedName>
    <definedName name="M_Seeds" localSheetId="9">'[13]Material'!$D$127</definedName>
    <definedName name="M_Seeds">'[14]Material'!$D$127</definedName>
    <definedName name="M_SteelPipe_500mm" localSheetId="1">'[12]Material'!$D$128</definedName>
    <definedName name="M_SteelPipe_500mm" localSheetId="2">'[12]Material'!$D$128</definedName>
    <definedName name="M_SteelPipe_500mm" localSheetId="4">'[12]Material'!$D$128</definedName>
    <definedName name="M_SteelPipe_500mm" localSheetId="0">'[12]Material'!$D$128</definedName>
    <definedName name="M_SteelPipe_500mm" localSheetId="6">'[12]Material'!$D$128</definedName>
    <definedName name="M_SteelPipe_500mm" localSheetId="8">'[12]Material'!$D$128</definedName>
    <definedName name="M_SteelPipe_500mm" localSheetId="9">'[13]Material'!$D$128</definedName>
    <definedName name="M_SteelPipe_500mm">'[14]Material'!$D$128</definedName>
    <definedName name="M_SteelReinforcement_HYSDBars" localSheetId="1">'[12]Material'!$D$129</definedName>
    <definedName name="M_SteelReinforcement_HYSDBars" localSheetId="2">'[12]Material'!$D$129</definedName>
    <definedName name="M_SteelReinforcement_HYSDBars" localSheetId="4">'[12]Material'!$D$129</definedName>
    <definedName name="M_SteelReinforcement_HYSDBars" localSheetId="0">'[12]Material'!$D$129</definedName>
    <definedName name="M_SteelReinforcement_HYSDBars" localSheetId="6">'[12]Material'!$D$129</definedName>
    <definedName name="M_SteelReinforcement_HYSDBars" localSheetId="8">'[12]Material'!$D$129</definedName>
    <definedName name="M_SteelReinforcement_HYSDBars" localSheetId="9">'[13]Material'!$D$129</definedName>
    <definedName name="M_SteelReinforcement_HYSDBars">'[14]Material'!$D$129</definedName>
    <definedName name="M_SteelReinforcement_MSRoundBars" localSheetId="1">'[12]Material'!$D$130</definedName>
    <definedName name="M_SteelReinforcement_MSRoundBars" localSheetId="2">'[12]Material'!$D$130</definedName>
    <definedName name="M_SteelReinforcement_MSRoundBars" localSheetId="4">'[12]Material'!$D$130</definedName>
    <definedName name="M_SteelReinforcement_MSRoundBars" localSheetId="0">'[12]Material'!$D$130</definedName>
    <definedName name="M_SteelReinforcement_MSRoundBars" localSheetId="6">'[12]Material'!$D$130</definedName>
    <definedName name="M_SteelReinforcement_MSRoundBars" localSheetId="8">'[12]Material'!$D$130</definedName>
    <definedName name="M_SteelReinforcement_MSRoundBars" localSheetId="9">'[13]Material'!$D$130</definedName>
    <definedName name="M_SteelReinforcement_MSRoundBars">'[14]Material'!$D$130</definedName>
    <definedName name="M_SteelReinforcement_TMTBars" localSheetId="1">'[12]Material'!$D$131</definedName>
    <definedName name="M_SteelReinforcement_TMTBars" localSheetId="2">'[12]Material'!$D$131</definedName>
    <definedName name="M_SteelReinforcement_TMTBars" localSheetId="4">'[12]Material'!$D$131</definedName>
    <definedName name="M_SteelReinforcement_TMTBars" localSheetId="0">'[12]Material'!$D$131</definedName>
    <definedName name="M_SteelReinforcement_TMTBars" localSheetId="6">'[12]Material'!$D$131</definedName>
    <definedName name="M_SteelReinforcement_TMTBars" localSheetId="8">'[12]Material'!$D$131</definedName>
    <definedName name="M_SteelReinforcement_TMTBars" localSheetId="9">'[13]Material'!$D$131</definedName>
    <definedName name="M_SteelReinforcement_TMTBars">'[14]Material'!$D$131</definedName>
    <definedName name="M_StoneBoulder_150mm_below" localSheetId="1">'[12]Material'!$D$132</definedName>
    <definedName name="M_StoneBoulder_150mm_below" localSheetId="2">'[12]Material'!$D$132</definedName>
    <definedName name="M_StoneBoulder_150mm_below" localSheetId="4">'[12]Material'!$D$132</definedName>
    <definedName name="M_StoneBoulder_150mm_below" localSheetId="0">'[12]Material'!$D$132</definedName>
    <definedName name="M_StoneBoulder_150mm_below" localSheetId="6">'[12]Material'!$D$132</definedName>
    <definedName name="M_StoneBoulder_150mm_below" localSheetId="8">'[12]Material'!$D$132</definedName>
    <definedName name="M_StoneBoulder_150mm_below" localSheetId="9">'[13]Material'!$D$132</definedName>
    <definedName name="M_StoneBoulder_150mm_below">'[14]Material'!$D$132</definedName>
    <definedName name="M_StoneChips_12mm" localSheetId="1">'[12]Material'!$D$133</definedName>
    <definedName name="M_StoneChips_12mm" localSheetId="2">'[12]Material'!$D$133</definedName>
    <definedName name="M_StoneChips_12mm" localSheetId="4">'[12]Material'!$D$133</definedName>
    <definedName name="M_StoneChips_12mm" localSheetId="0">'[12]Material'!$D$133</definedName>
    <definedName name="M_StoneChips_12mm" localSheetId="6">'[12]Material'!$D$133</definedName>
    <definedName name="M_StoneChips_12mm" localSheetId="8">'[12]Material'!$D$133</definedName>
    <definedName name="M_StoneChips_12mm" localSheetId="9">'[13]Material'!$D$133</definedName>
    <definedName name="M_StoneChips_12mm">'[14]Material'!$D$133</definedName>
    <definedName name="M_StoneCrushedAggregate_112_009mm" localSheetId="1">'[12]Material'!$D$135</definedName>
    <definedName name="M_StoneCrushedAggregate_112_009mm" localSheetId="2">'[12]Material'!$D$135</definedName>
    <definedName name="M_StoneCrushedAggregate_112_009mm" localSheetId="4">'[12]Material'!$D$135</definedName>
    <definedName name="M_StoneCrushedAggregate_112_009mm" localSheetId="0">'[12]Material'!$D$135</definedName>
    <definedName name="M_StoneCrushedAggregate_112_009mm" localSheetId="6">'[12]Material'!$D$135</definedName>
    <definedName name="M_StoneCrushedAggregate_112_009mm" localSheetId="8">'[12]Material'!$D$135</definedName>
    <definedName name="M_StoneCrushedAggregate_112_009mm" localSheetId="9">'[13]Material'!$D$135</definedName>
    <definedName name="M_StoneCrushedAggregate_112_009mm">'[14]Material'!$D$135</definedName>
    <definedName name="M_StoneForCoarseRubbleMasonry_1stSort" localSheetId="1">'[12]Material'!$D$136</definedName>
    <definedName name="M_StoneForCoarseRubbleMasonry_1stSort" localSheetId="2">'[12]Material'!$D$136</definedName>
    <definedName name="M_StoneForCoarseRubbleMasonry_1stSort" localSheetId="4">'[12]Material'!$D$136</definedName>
    <definedName name="M_StoneForCoarseRubbleMasonry_1stSort" localSheetId="0">'[12]Material'!$D$136</definedName>
    <definedName name="M_StoneForCoarseRubbleMasonry_1stSort" localSheetId="6">'[12]Material'!$D$136</definedName>
    <definedName name="M_StoneForCoarseRubbleMasonry_1stSort" localSheetId="8">'[12]Material'!$D$136</definedName>
    <definedName name="M_StoneForCoarseRubbleMasonry_1stSort" localSheetId="9">'[13]Material'!$D$136</definedName>
    <definedName name="M_StoneForCoarseRubbleMasonry_1stSort">'[14]Material'!$D$136</definedName>
    <definedName name="M_StoneForCoarseRubbleMasonry_2ndSort" localSheetId="1">'[12]Material'!$D$137</definedName>
    <definedName name="M_StoneForCoarseRubbleMasonry_2ndSort" localSheetId="2">'[12]Material'!$D$137</definedName>
    <definedName name="M_StoneForCoarseRubbleMasonry_2ndSort" localSheetId="4">'[12]Material'!$D$137</definedName>
    <definedName name="M_StoneForCoarseRubbleMasonry_2ndSort" localSheetId="0">'[12]Material'!$D$137</definedName>
    <definedName name="M_StoneForCoarseRubbleMasonry_2ndSort" localSheetId="6">'[12]Material'!$D$137</definedName>
    <definedName name="M_StoneForCoarseRubbleMasonry_2ndSort" localSheetId="8">'[12]Material'!$D$137</definedName>
    <definedName name="M_StoneForCoarseRubbleMasonry_2ndSort" localSheetId="9">'[13]Material'!$D$137</definedName>
    <definedName name="M_StoneForCoarseRubbleMasonry_2ndSort">'[14]Material'!$D$137</definedName>
    <definedName name="M_StoneForRandomRubbleMasonry" localSheetId="1">'[12]Material'!$D$138</definedName>
    <definedName name="M_StoneForRandomRubbleMasonry" localSheetId="2">'[12]Material'!$D$138</definedName>
    <definedName name="M_StoneForRandomRubbleMasonry" localSheetId="4">'[12]Material'!$D$138</definedName>
    <definedName name="M_StoneForRandomRubbleMasonry" localSheetId="0">'[12]Material'!$D$138</definedName>
    <definedName name="M_StoneForRandomRubbleMasonry" localSheetId="6">'[12]Material'!$D$138</definedName>
    <definedName name="M_StoneForRandomRubbleMasonry" localSheetId="8">'[12]Material'!$D$138</definedName>
    <definedName name="M_StoneForRandomRubbleMasonry" localSheetId="9">'[13]Material'!$D$138</definedName>
    <definedName name="M_StoneForRandomRubbleMasonry">'[14]Material'!$D$138</definedName>
    <definedName name="M_StoneForStoneSetPavement" localSheetId="1">'[12]Material'!$D$139</definedName>
    <definedName name="M_StoneForStoneSetPavement" localSheetId="2">'[12]Material'!$D$139</definedName>
    <definedName name="M_StoneForStoneSetPavement" localSheetId="4">'[12]Material'!$D$139</definedName>
    <definedName name="M_StoneForStoneSetPavement" localSheetId="0">'[12]Material'!$D$139</definedName>
    <definedName name="M_StoneForStoneSetPavement" localSheetId="6">'[12]Material'!$D$139</definedName>
    <definedName name="M_StoneForStoneSetPavement" localSheetId="8">'[12]Material'!$D$139</definedName>
    <definedName name="M_StoneForStoneSetPavement" localSheetId="9">'[13]Material'!$D$139</definedName>
    <definedName name="M_StoneForStoneSetPavement">'[14]Material'!$D$139</definedName>
    <definedName name="M_StoneScreening_TypeA_132mm_Grade1" localSheetId="1">'[12]Material'!$D$140</definedName>
    <definedName name="M_StoneScreening_TypeA_132mm_Grade1" localSheetId="2">'[12]Material'!$D$140</definedName>
    <definedName name="M_StoneScreening_TypeA_132mm_Grade1" localSheetId="4">'[12]Material'!$D$140</definedName>
    <definedName name="M_StoneScreening_TypeA_132mm_Grade1" localSheetId="0">'[12]Material'!$D$140</definedName>
    <definedName name="M_StoneScreening_TypeA_132mm_Grade1" localSheetId="6">'[12]Material'!$D$140</definedName>
    <definedName name="M_StoneScreening_TypeA_132mm_Grade1" localSheetId="8">'[12]Material'!$D$140</definedName>
    <definedName name="M_StoneScreening_TypeA_132mm_Grade1" localSheetId="9">'[13]Material'!$D$140</definedName>
    <definedName name="M_StoneScreening_TypeA_132mm_Grade1">'[14]Material'!$D$140</definedName>
    <definedName name="M_StoneScreening_TypeB_112mm_Grade2" localSheetId="1">'[12]Material'!$D$142</definedName>
    <definedName name="M_StoneScreening_TypeB_112mm_Grade2" localSheetId="2">'[12]Material'!$D$142</definedName>
    <definedName name="M_StoneScreening_TypeB_112mm_Grade2" localSheetId="4">'[12]Material'!$D$142</definedName>
    <definedName name="M_StoneScreening_TypeB_112mm_Grade2" localSheetId="0">'[12]Material'!$D$142</definedName>
    <definedName name="M_StoneScreening_TypeB_112mm_Grade2" localSheetId="6">'[12]Material'!$D$142</definedName>
    <definedName name="M_StoneScreening_TypeB_112mm_Grade2" localSheetId="8">'[12]Material'!$D$142</definedName>
    <definedName name="M_StoneScreening_TypeB_112mm_Grade2" localSheetId="9">'[13]Material'!$D$142</definedName>
    <definedName name="M_StoneScreening_TypeB_112mm_Grade2">'[14]Material'!$D$142</definedName>
    <definedName name="M_StoneScreening_TypeB_112mm_Grade3" localSheetId="1">'[12]Material'!$D$143</definedName>
    <definedName name="M_StoneScreening_TypeB_112mm_Grade3" localSheetId="2">'[12]Material'!$D$143</definedName>
    <definedName name="M_StoneScreening_TypeB_112mm_Grade3" localSheetId="4">'[12]Material'!$D$143</definedName>
    <definedName name="M_StoneScreening_TypeB_112mm_Grade3" localSheetId="0">'[12]Material'!$D$143</definedName>
    <definedName name="M_StoneScreening_TypeB_112mm_Grade3" localSheetId="6">'[12]Material'!$D$143</definedName>
    <definedName name="M_StoneScreening_TypeB_112mm_Grade3" localSheetId="8">'[12]Material'!$D$143</definedName>
    <definedName name="M_StoneScreening_TypeB_112mm_Grade3" localSheetId="9">'[13]Material'!$D$143</definedName>
    <definedName name="M_StoneScreening_TypeB_112mm_Grade3">'[14]Material'!$D$143</definedName>
    <definedName name="M_StoneSpalls" localSheetId="1">'[12]Material'!$D$144</definedName>
    <definedName name="M_StoneSpalls" localSheetId="2">'[12]Material'!$D$144</definedName>
    <definedName name="M_StoneSpalls" localSheetId="4">'[12]Material'!$D$144</definedName>
    <definedName name="M_StoneSpalls" localSheetId="0">'[12]Material'!$D$144</definedName>
    <definedName name="M_StoneSpalls" localSheetId="6">'[12]Material'!$D$144</definedName>
    <definedName name="M_StoneSpalls" localSheetId="8">'[12]Material'!$D$144</definedName>
    <definedName name="M_StoneSpalls" localSheetId="9">'[13]Material'!$D$144</definedName>
    <definedName name="M_StoneSpalls">'[14]Material'!$D$144</definedName>
    <definedName name="M_TrafficCones" localSheetId="1">'[12]Material'!$D$145</definedName>
    <definedName name="M_TrafficCones" localSheetId="2">'[12]Material'!$D$145</definedName>
    <definedName name="M_TrafficCones" localSheetId="4">'[12]Material'!$D$145</definedName>
    <definedName name="M_TrafficCones" localSheetId="0">'[12]Material'!$D$145</definedName>
    <definedName name="M_TrafficCones" localSheetId="6">'[12]Material'!$D$145</definedName>
    <definedName name="M_TrafficCones" localSheetId="8">'[12]Material'!$D$145</definedName>
    <definedName name="M_TrafficCones" localSheetId="9">'[13]Material'!$D$145</definedName>
    <definedName name="M_TrafficCones">'[14]Material'!$D$145</definedName>
    <definedName name="M_Water" localSheetId="1">'[12]Material'!$D$146</definedName>
    <definedName name="M_Water" localSheetId="2">'[12]Material'!$D$146</definedName>
    <definedName name="M_Water" localSheetId="4">'[12]Material'!$D$146</definedName>
    <definedName name="M_Water" localSheetId="0">'[12]Material'!$D$146</definedName>
    <definedName name="M_Water" localSheetId="6">'[12]Material'!$D$146</definedName>
    <definedName name="M_Water" localSheetId="8">'[12]Material'!$D$146</definedName>
    <definedName name="M_Water" localSheetId="9">'[13]Material'!$D$146</definedName>
    <definedName name="M_Water">'[14]Material'!$D$146</definedName>
    <definedName name="M_WellGradedGranularBaseMaterial_GradeA_236mm" localSheetId="1">'[12]Material'!$D$147</definedName>
    <definedName name="M_WellGradedGranularBaseMaterial_GradeA_236mm" localSheetId="2">'[12]Material'!$D$147</definedName>
    <definedName name="M_WellGradedGranularBaseMaterial_GradeA_236mm" localSheetId="4">'[12]Material'!$D$147</definedName>
    <definedName name="M_WellGradedGranularBaseMaterial_GradeA_236mm" localSheetId="0">'[12]Material'!$D$147</definedName>
    <definedName name="M_WellGradedGranularBaseMaterial_GradeA_236mm" localSheetId="6">'[12]Material'!$D$147</definedName>
    <definedName name="M_WellGradedGranularBaseMaterial_GradeA_236mm" localSheetId="8">'[12]Material'!$D$147</definedName>
    <definedName name="M_WellGradedGranularBaseMaterial_GradeA_236mm" localSheetId="9">'[13]Material'!$D$147</definedName>
    <definedName name="M_WellGradedGranularBaseMaterial_GradeA_236mm">'[14]Material'!$D$147</definedName>
    <definedName name="M_WellGradedGranularBaseMaterial_GradeA_265_475mm" localSheetId="1">'[12]Material'!$D$148</definedName>
    <definedName name="M_WellGradedGranularBaseMaterial_GradeA_265_475mm" localSheetId="2">'[12]Material'!$D$148</definedName>
    <definedName name="M_WellGradedGranularBaseMaterial_GradeA_265_475mm" localSheetId="4">'[12]Material'!$D$148</definedName>
    <definedName name="M_WellGradedGranularBaseMaterial_GradeA_265_475mm" localSheetId="0">'[12]Material'!$D$148</definedName>
    <definedName name="M_WellGradedGranularBaseMaterial_GradeA_265_475mm" localSheetId="6">'[12]Material'!$D$148</definedName>
    <definedName name="M_WellGradedGranularBaseMaterial_GradeA_265_475mm" localSheetId="8">'[12]Material'!$D$148</definedName>
    <definedName name="M_WellGradedGranularBaseMaterial_GradeA_265_475mm" localSheetId="9">'[13]Material'!$D$148</definedName>
    <definedName name="M_WellGradedGranularBaseMaterial_GradeA_265_475mm">'[14]Material'!$D$148</definedName>
    <definedName name="M_WellGradedGranularBaseMaterial_GradeA_53_265mm" localSheetId="1">'[12]Material'!$D$149</definedName>
    <definedName name="M_WellGradedGranularBaseMaterial_GradeA_53_265mm" localSheetId="2">'[12]Material'!$D$149</definedName>
    <definedName name="M_WellGradedGranularBaseMaterial_GradeA_53_265mm" localSheetId="4">'[12]Material'!$D$149</definedName>
    <definedName name="M_WellGradedGranularBaseMaterial_GradeA_53_265mm" localSheetId="0">'[12]Material'!$D$149</definedName>
    <definedName name="M_WellGradedGranularBaseMaterial_GradeA_53_265mm" localSheetId="6">'[12]Material'!$D$149</definedName>
    <definedName name="M_WellGradedGranularBaseMaterial_GradeA_53_265mm" localSheetId="8">'[12]Material'!$D$149</definedName>
    <definedName name="M_WellGradedGranularBaseMaterial_GradeA_53_265mm" localSheetId="9">'[13]Material'!$D$149</definedName>
    <definedName name="M_WellGradedGranularBaseMaterial_GradeA_53_265mm">'[14]Material'!$D$149</definedName>
    <definedName name="M_WellGradedGranularBaseMaterial_GradeB_236mm_below" localSheetId="1">'[12]Material'!$D$150</definedName>
    <definedName name="M_WellGradedGranularBaseMaterial_GradeB_236mm_below" localSheetId="2">'[12]Material'!$D$150</definedName>
    <definedName name="M_WellGradedGranularBaseMaterial_GradeB_236mm_below" localSheetId="4">'[12]Material'!$D$150</definedName>
    <definedName name="M_WellGradedGranularBaseMaterial_GradeB_236mm_below" localSheetId="0">'[12]Material'!$D$150</definedName>
    <definedName name="M_WellGradedGranularBaseMaterial_GradeB_236mm_below" localSheetId="6">'[12]Material'!$D$150</definedName>
    <definedName name="M_WellGradedGranularBaseMaterial_GradeB_236mm_below" localSheetId="8">'[12]Material'!$D$150</definedName>
    <definedName name="M_WellGradedGranularBaseMaterial_GradeB_236mm_below" localSheetId="9">'[13]Material'!$D$150</definedName>
    <definedName name="M_WellGradedGranularBaseMaterial_GradeB_236mm_below">'[14]Material'!$D$150</definedName>
    <definedName name="M_WellGradedGranularBaseMaterial_GradeB_265_475mm" localSheetId="1">'[12]Material'!$D$151</definedName>
    <definedName name="M_WellGradedGranularBaseMaterial_GradeB_265_475mm" localSheetId="2">'[12]Material'!$D$151</definedName>
    <definedName name="M_WellGradedGranularBaseMaterial_GradeB_265_475mm" localSheetId="4">'[12]Material'!$D$151</definedName>
    <definedName name="M_WellGradedGranularBaseMaterial_GradeB_265_475mm" localSheetId="0">'[12]Material'!$D$151</definedName>
    <definedName name="M_WellGradedGranularBaseMaterial_GradeB_265_475mm" localSheetId="6">'[12]Material'!$D$151</definedName>
    <definedName name="M_WellGradedGranularBaseMaterial_GradeB_265_475mm" localSheetId="8">'[12]Material'!$D$151</definedName>
    <definedName name="M_WellGradedGranularBaseMaterial_GradeB_265_475mm" localSheetId="9">'[13]Material'!$D$151</definedName>
    <definedName name="M_WellGradedGranularBaseMaterial_GradeB_265_475mm">'[14]Material'!$D$151</definedName>
    <definedName name="M_WellGradedGranularBaseMaterial_GradeC_236mm_below" localSheetId="1">'[12]Material'!$D$152</definedName>
    <definedName name="M_WellGradedGranularBaseMaterial_GradeC_236mm_below" localSheetId="2">'[12]Material'!$D$152</definedName>
    <definedName name="M_WellGradedGranularBaseMaterial_GradeC_236mm_below" localSheetId="4">'[12]Material'!$D$152</definedName>
    <definedName name="M_WellGradedGranularBaseMaterial_GradeC_236mm_below" localSheetId="0">'[12]Material'!$D$152</definedName>
    <definedName name="M_WellGradedGranularBaseMaterial_GradeC_236mm_below" localSheetId="6">'[12]Material'!$D$152</definedName>
    <definedName name="M_WellGradedGranularBaseMaterial_GradeC_236mm_below" localSheetId="8">'[12]Material'!$D$152</definedName>
    <definedName name="M_WellGradedGranularBaseMaterial_GradeC_236mm_below" localSheetId="9">'[13]Material'!$D$152</definedName>
    <definedName name="M_WellGradedGranularBaseMaterial_GradeC_236mm_below">'[14]Material'!$D$152</definedName>
    <definedName name="M_WellGradedGranularBaseMaterial_GradeC_95_475mm" localSheetId="1">'[12]Material'!$D$153</definedName>
    <definedName name="M_WellGradedGranularBaseMaterial_GradeC_95_475mm" localSheetId="2">'[12]Material'!$D$153</definedName>
    <definedName name="M_WellGradedGranularBaseMaterial_GradeC_95_475mm" localSheetId="4">'[12]Material'!$D$153</definedName>
    <definedName name="M_WellGradedGranularBaseMaterial_GradeC_95_475mm" localSheetId="0">'[12]Material'!$D$153</definedName>
    <definedName name="M_WellGradedGranularBaseMaterial_GradeC_95_475mm" localSheetId="6">'[12]Material'!$D$153</definedName>
    <definedName name="M_WellGradedGranularBaseMaterial_GradeC_95_475mm" localSheetId="8">'[12]Material'!$D$153</definedName>
    <definedName name="M_WellGradedGranularBaseMaterial_GradeC_95_475mm" localSheetId="9">'[13]Material'!$D$153</definedName>
    <definedName name="M_WellGradedGranularBaseMaterial_GradeC_95_475mm">'[14]Material'!$D$153</definedName>
    <definedName name="M_WellGradedMateralForSubbase_GradeI_236mm_below" localSheetId="1">'[12]Material'!$D$154</definedName>
    <definedName name="M_WellGradedMateralForSubbase_GradeI_236mm_below" localSheetId="2">'[12]Material'!$D$154</definedName>
    <definedName name="M_WellGradedMateralForSubbase_GradeI_236mm_below" localSheetId="4">'[12]Material'!$D$154</definedName>
    <definedName name="M_WellGradedMateralForSubbase_GradeI_236mm_below" localSheetId="0">'[12]Material'!$D$154</definedName>
    <definedName name="M_WellGradedMateralForSubbase_GradeI_236mm_below" localSheetId="6">'[12]Material'!$D$154</definedName>
    <definedName name="M_WellGradedMateralForSubbase_GradeI_236mm_below" localSheetId="8">'[12]Material'!$D$154</definedName>
    <definedName name="M_WellGradedMateralForSubbase_GradeI_236mm_below" localSheetId="9">'[13]Material'!$D$154</definedName>
    <definedName name="M_WellGradedMateralForSubbase_GradeI_236mm_below">'[14]Material'!$D$154</definedName>
    <definedName name="M_WellGradedMateralForSubbase_GradeI_53_95mm" localSheetId="1">'[12]Material'!$D$155</definedName>
    <definedName name="M_WellGradedMateralForSubbase_GradeI_53_95mm" localSheetId="2">'[12]Material'!$D$155</definedName>
    <definedName name="M_WellGradedMateralForSubbase_GradeI_53_95mm" localSheetId="4">'[12]Material'!$D$155</definedName>
    <definedName name="M_WellGradedMateralForSubbase_GradeI_53_95mm" localSheetId="0">'[12]Material'!$D$155</definedName>
    <definedName name="M_WellGradedMateralForSubbase_GradeI_53_95mm" localSheetId="6">'[12]Material'!$D$155</definedName>
    <definedName name="M_WellGradedMateralForSubbase_GradeI_53_95mm" localSheetId="8">'[12]Material'!$D$155</definedName>
    <definedName name="M_WellGradedMateralForSubbase_GradeI_53_95mm" localSheetId="9">'[13]Material'!$D$155</definedName>
    <definedName name="M_WellGradedMateralForSubbase_GradeI_53_95mm">'[14]Material'!$D$155</definedName>
    <definedName name="M_WellGradedMateralForSubbase_GradeI_95_236mm" localSheetId="1">'[12]Material'!$D$156</definedName>
    <definedName name="M_WellGradedMateralForSubbase_GradeI_95_236mm" localSheetId="2">'[12]Material'!$D$156</definedName>
    <definedName name="M_WellGradedMateralForSubbase_GradeI_95_236mm" localSheetId="4">'[12]Material'!$D$156</definedName>
    <definedName name="M_WellGradedMateralForSubbase_GradeI_95_236mm" localSheetId="0">'[12]Material'!$D$156</definedName>
    <definedName name="M_WellGradedMateralForSubbase_GradeI_95_236mm" localSheetId="6">'[12]Material'!$D$156</definedName>
    <definedName name="M_WellGradedMateralForSubbase_GradeI_95_236mm" localSheetId="8">'[12]Material'!$D$156</definedName>
    <definedName name="M_WellGradedMateralForSubbase_GradeI_95_236mm" localSheetId="9">'[13]Material'!$D$156</definedName>
    <definedName name="M_WellGradedMateralForSubbase_GradeI_95_236mm">'[14]Material'!$D$156</definedName>
    <definedName name="M_WellGradedMateralForSubbase_GradeII_236mm_below" localSheetId="1">'[12]Material'!$D$157</definedName>
    <definedName name="M_WellGradedMateralForSubbase_GradeII_236mm_below" localSheetId="2">'[12]Material'!$D$157</definedName>
    <definedName name="M_WellGradedMateralForSubbase_GradeII_236mm_below" localSheetId="4">'[12]Material'!$D$157</definedName>
    <definedName name="M_WellGradedMateralForSubbase_GradeII_236mm_below" localSheetId="0">'[12]Material'!$D$157</definedName>
    <definedName name="M_WellGradedMateralForSubbase_GradeII_236mm_below" localSheetId="6">'[12]Material'!$D$157</definedName>
    <definedName name="M_WellGradedMateralForSubbase_GradeII_236mm_below" localSheetId="8">'[12]Material'!$D$157</definedName>
    <definedName name="M_WellGradedMateralForSubbase_GradeII_236mm_below" localSheetId="9">'[13]Material'!$D$157</definedName>
    <definedName name="M_WellGradedMateralForSubbase_GradeII_236mm_below">'[14]Material'!$D$157</definedName>
    <definedName name="M_WellGradedMateralForSubbase_GradeII_265_95mm" localSheetId="1">'[12]Material'!$D$158</definedName>
    <definedName name="M_WellGradedMateralForSubbase_GradeII_265_95mm" localSheetId="2">'[12]Material'!$D$158</definedName>
    <definedName name="M_WellGradedMateralForSubbase_GradeII_265_95mm" localSheetId="4">'[12]Material'!$D$158</definedName>
    <definedName name="M_WellGradedMateralForSubbase_GradeII_265_95mm" localSheetId="0">'[12]Material'!$D$158</definedName>
    <definedName name="M_WellGradedMateralForSubbase_GradeII_265_95mm" localSheetId="6">'[12]Material'!$D$158</definedName>
    <definedName name="M_WellGradedMateralForSubbase_GradeII_265_95mm" localSheetId="8">'[12]Material'!$D$158</definedName>
    <definedName name="M_WellGradedMateralForSubbase_GradeII_265_95mm" localSheetId="9">'[13]Material'!$D$158</definedName>
    <definedName name="M_WellGradedMateralForSubbase_GradeII_265_95mm">'[14]Material'!$D$158</definedName>
    <definedName name="M_WellGradedMateralForSubbase_GradeII_95_236mm" localSheetId="1">'[12]Material'!$D$159</definedName>
    <definedName name="M_WellGradedMateralForSubbase_GradeII_95_236mm" localSheetId="2">'[12]Material'!$D$159</definedName>
    <definedName name="M_WellGradedMateralForSubbase_GradeII_95_236mm" localSheetId="4">'[12]Material'!$D$159</definedName>
    <definedName name="M_WellGradedMateralForSubbase_GradeII_95_236mm" localSheetId="0">'[12]Material'!$D$159</definedName>
    <definedName name="M_WellGradedMateralForSubbase_GradeII_95_236mm" localSheetId="6">'[12]Material'!$D$159</definedName>
    <definedName name="M_WellGradedMateralForSubbase_GradeII_95_236mm" localSheetId="8">'[12]Material'!$D$159</definedName>
    <definedName name="M_WellGradedMateralForSubbase_GradeII_95_236mm" localSheetId="9">'[13]Material'!$D$159</definedName>
    <definedName name="M_WellGradedMateralForSubbase_GradeII_95_236mm">'[14]Material'!$D$159</definedName>
    <definedName name="M_WellGradedMateralForSubbase_GradeIII_236mm_below" localSheetId="1">'[12]Material'!$D$160</definedName>
    <definedName name="M_WellGradedMateralForSubbase_GradeIII_236mm_below" localSheetId="2">'[12]Material'!$D$160</definedName>
    <definedName name="M_WellGradedMateralForSubbase_GradeIII_236mm_below" localSheetId="4">'[12]Material'!$D$160</definedName>
    <definedName name="M_WellGradedMateralForSubbase_GradeIII_236mm_below" localSheetId="0">'[12]Material'!$D$160</definedName>
    <definedName name="M_WellGradedMateralForSubbase_GradeIII_236mm_below" localSheetId="6">'[12]Material'!$D$160</definedName>
    <definedName name="M_WellGradedMateralForSubbase_GradeIII_236mm_below" localSheetId="8">'[12]Material'!$D$160</definedName>
    <definedName name="M_WellGradedMateralForSubbase_GradeIII_236mm_below" localSheetId="9">'[13]Material'!$D$160</definedName>
    <definedName name="M_WellGradedMateralForSubbase_GradeIII_236mm_below">'[14]Material'!$D$160</definedName>
    <definedName name="M_WellGradedMateralForSubbase_GradeIII_475_236mm" localSheetId="1">'[12]Material'!$D$161</definedName>
    <definedName name="M_WellGradedMateralForSubbase_GradeIII_475_236mm" localSheetId="2">'[12]Material'!$D$161</definedName>
    <definedName name="M_WellGradedMateralForSubbase_GradeIII_475_236mm" localSheetId="4">'[12]Material'!$D$161</definedName>
    <definedName name="M_WellGradedMateralForSubbase_GradeIII_475_236mm" localSheetId="0">'[12]Material'!$D$161</definedName>
    <definedName name="M_WellGradedMateralForSubbase_GradeIII_475_236mm" localSheetId="6">'[12]Material'!$D$161</definedName>
    <definedName name="M_WellGradedMateralForSubbase_GradeIII_475_236mm" localSheetId="8">'[12]Material'!$D$161</definedName>
    <definedName name="M_WellGradedMateralForSubbase_GradeIII_475_236mm" localSheetId="9">'[13]Material'!$D$161</definedName>
    <definedName name="M_WellGradedMateralForSubbase_GradeIII_475_236mm">'[14]Material'!$D$161</definedName>
    <definedName name="M_WellGradedMateralForSubbase_GradeIII_95_475mm" localSheetId="1">'[12]Material'!$D$162</definedName>
    <definedName name="M_WellGradedMateralForSubbase_GradeIII_95_475mm" localSheetId="2">'[12]Material'!$D$162</definedName>
    <definedName name="M_WellGradedMateralForSubbase_GradeIII_95_475mm" localSheetId="4">'[12]Material'!$D$162</definedName>
    <definedName name="M_WellGradedMateralForSubbase_GradeIII_95_475mm" localSheetId="0">'[12]Material'!$D$162</definedName>
    <definedName name="M_WellGradedMateralForSubbase_GradeIII_95_475mm" localSheetId="6">'[12]Material'!$D$162</definedName>
    <definedName name="M_WellGradedMateralForSubbase_GradeIII_95_475mm" localSheetId="8">'[12]Material'!$D$162</definedName>
    <definedName name="M_WellGradedMateralForSubbase_GradeIII_95_475mm" localSheetId="9">'[13]Material'!$D$162</definedName>
    <definedName name="M_WellGradedMateralForSubbase_GradeIII_95_475mm">'[14]Material'!$D$162</definedName>
    <definedName name="M_WoodenSleepers" localSheetId="1">'[12]Material'!$D$163</definedName>
    <definedName name="M_WoodenSleepers" localSheetId="2">'[12]Material'!$D$163</definedName>
    <definedName name="M_WoodenSleepers" localSheetId="4">'[12]Material'!$D$163</definedName>
    <definedName name="M_WoodenSleepers" localSheetId="0">'[12]Material'!$D$163</definedName>
    <definedName name="M_WoodenSleepers" localSheetId="6">'[12]Material'!$D$163</definedName>
    <definedName name="M_WoodenSleepers" localSheetId="8">'[12]Material'!$D$163</definedName>
    <definedName name="M_WoodenSleepers" localSheetId="9">'[13]Material'!$D$163</definedName>
    <definedName name="M_WoodenSleepers">'[14]Material'!$D$163</definedName>
    <definedName name="mahi" localSheetId="2">'[2]ATTERBERG LIMIT'!#REF!</definedName>
    <definedName name="mahi" localSheetId="4">'[2]ATTERBERG LIMIT'!#REF!</definedName>
    <definedName name="mahi" localSheetId="0">'[2]ATTERBERG LIMIT'!#REF!</definedName>
    <definedName name="mahi" localSheetId="6">'[2]ATTERBERG LIMIT'!#REF!</definedName>
    <definedName name="mahi" localSheetId="8">'[2]ATTERBERG LIMIT'!#REF!</definedName>
    <definedName name="mahi">'[2]ATTERBERG LIMIT'!#REF!</definedName>
    <definedName name="Mera" localSheetId="1">#REF!</definedName>
    <definedName name="Mera" localSheetId="2">#REF!</definedName>
    <definedName name="Mera" localSheetId="4">#REF!</definedName>
    <definedName name="Mera" localSheetId="0">#REF!</definedName>
    <definedName name="Mera" localSheetId="6">#REF!</definedName>
    <definedName name="Mera" localSheetId="8">#REF!</definedName>
    <definedName name="Mera" localSheetId="9">#REF!</definedName>
    <definedName name="Mera">#REF!</definedName>
    <definedName name="mmm" localSheetId="1" hidden="1">{"Daily Survey Report",#N/A,FALSE,"Daily"}</definedName>
    <definedName name="mmm" localSheetId="2" hidden="1">{"Daily Survey Report",#N/A,FALSE,"Daily"}</definedName>
    <definedName name="mmm" localSheetId="4" hidden="1">{"Daily Survey Report",#N/A,FALSE,"Daily"}</definedName>
    <definedName name="mmm" localSheetId="0" hidden="1">{"Daily Survey Report",#N/A,FALSE,"Daily"}</definedName>
    <definedName name="mmm" localSheetId="6" hidden="1">{"Daily Survey Report",#N/A,FALSE,"Daily"}</definedName>
    <definedName name="mmm" localSheetId="8" hidden="1">{"Daily Survey Report",#N/A,FALSE,"Daily"}</definedName>
    <definedName name="mmm" localSheetId="9" hidden="1">{"Daily Survey Report",#N/A,FALSE,"Daily"}</definedName>
    <definedName name="mmm" hidden="1">{"Daily Survey Report",#N/A,FALSE,"Daily"}</definedName>
    <definedName name="Morena" localSheetId="1">'[3]Letter'!#REF!</definedName>
    <definedName name="Morena" localSheetId="2">'[3]Letter'!#REF!</definedName>
    <definedName name="Morena" localSheetId="4">'[3]Letter'!#REF!</definedName>
    <definedName name="Morena" localSheetId="0">'[3]Letter'!#REF!</definedName>
    <definedName name="Morena" localSheetId="6">'[3]Letter'!#REF!</definedName>
    <definedName name="Morena" localSheetId="8">'[3]Letter'!#REF!</definedName>
    <definedName name="Morena" localSheetId="9">'[3]Letter'!#REF!</definedName>
    <definedName name="Morena">'[3]Letter'!#REF!</definedName>
    <definedName name="msc" localSheetId="1" hidden="1">{"Daily Survey Report",#N/A,FALSE,"Daily"}</definedName>
    <definedName name="msc" localSheetId="2" hidden="1">{"Daily Survey Report",#N/A,FALSE,"Daily"}</definedName>
    <definedName name="msc" localSheetId="4" hidden="1">{"Daily Survey Report",#N/A,FALSE,"Daily"}</definedName>
    <definedName name="msc" localSheetId="0" hidden="1">{"Daily Survey Report",#N/A,FALSE,"Daily"}</definedName>
    <definedName name="msc" localSheetId="6" hidden="1">{"Daily Survey Report",#N/A,FALSE,"Daily"}</definedName>
    <definedName name="msc" localSheetId="8" hidden="1">{"Daily Survey Report",#N/A,FALSE,"Daily"}</definedName>
    <definedName name="msc" localSheetId="9" hidden="1">{"Daily Survey Report",#N/A,FALSE,"Daily"}</definedName>
    <definedName name="msc" hidden="1">{"Daily Survey Report",#N/A,FALSE,"Daily"}</definedName>
    <definedName name="Mugaliyahat" localSheetId="1">#REF!</definedName>
    <definedName name="Mugaliyahat" localSheetId="2">#REF!</definedName>
    <definedName name="Mugaliyahat" localSheetId="4">#REF!</definedName>
    <definedName name="Mugaliyahat" localSheetId="0">#REF!</definedName>
    <definedName name="Mugaliyahat" localSheetId="6">#REF!</definedName>
    <definedName name="Mugaliyahat" localSheetId="8">#REF!</definedName>
    <definedName name="Mugaliyahat" localSheetId="9">#REF!</definedName>
    <definedName name="Mugaliyahat">#REF!</definedName>
    <definedName name="n" localSheetId="2" hidden="1">{"Daily Survey Report",#N/A,FALSE,"Daily"}</definedName>
    <definedName name="n" localSheetId="4" hidden="1">{"Daily Survey Report",#N/A,FALSE,"Daily"}</definedName>
    <definedName name="n" localSheetId="6" hidden="1">{"Daily Survey Report",#N/A,FALSE,"Daily"}</definedName>
    <definedName name="n" localSheetId="8" hidden="1">{"Daily Survey Report",#N/A,FALSE,"Daily"}</definedName>
    <definedName name="n" hidden="1">{"Daily Survey Report",#N/A,FALSE,"Daily"}</definedName>
    <definedName name="Nalkheda" localSheetId="1">#REF!</definedName>
    <definedName name="Nalkheda" localSheetId="2">#REF!</definedName>
    <definedName name="Nalkheda" localSheetId="4">#REF!</definedName>
    <definedName name="Nalkheda" localSheetId="0">#REF!</definedName>
    <definedName name="Nalkheda" localSheetId="6">#REF!</definedName>
    <definedName name="Nalkheda" localSheetId="8">#REF!</definedName>
    <definedName name="Nalkheda" localSheetId="9">#REF!</definedName>
    <definedName name="Nalkheda">#REF!</definedName>
    <definedName name="name" localSheetId="1">#REF!</definedName>
    <definedName name="name" localSheetId="2">#REF!</definedName>
    <definedName name="name" localSheetId="4">#REF!</definedName>
    <definedName name="name" localSheetId="0">#REF!</definedName>
    <definedName name="name" localSheetId="6">#REF!</definedName>
    <definedName name="name" localSheetId="8">#REF!</definedName>
    <definedName name="name" localSheetId="9">#REF!</definedName>
    <definedName name="name">#REF!</definedName>
    <definedName name="nnnn" localSheetId="2" hidden="1">{"Daily Survey Report",#N/A,FALSE,"Daily"}</definedName>
    <definedName name="nnnn" localSheetId="4" hidden="1">{"Daily Survey Report",#N/A,FALSE,"Daily"}</definedName>
    <definedName name="nnnn" localSheetId="6" hidden="1">{"Daily Survey Report",#N/A,FALSE,"Daily"}</definedName>
    <definedName name="nnnn" localSheetId="8" hidden="1">{"Daily Survey Report",#N/A,FALSE,"Daily"}</definedName>
    <definedName name="nnnn" hidden="1">{"Daily Survey Report",#N/A,FALSE,"Daily"}</definedName>
    <definedName name="O_D_Matrix" localSheetId="1">#REF!</definedName>
    <definedName name="O_D_Matrix" localSheetId="2">#REF!</definedName>
    <definedName name="O_D_Matrix" localSheetId="4">#REF!</definedName>
    <definedName name="O_D_Matrix" localSheetId="0">#REF!</definedName>
    <definedName name="O_D_Matrix" localSheetId="6">#REF!</definedName>
    <definedName name="O_D_Matrix" localSheetId="8">#REF!</definedName>
    <definedName name="O_D_Matrix" localSheetId="9">#REF!</definedName>
    <definedName name="O_D_Matrix">#REF!</definedName>
    <definedName name="one" localSheetId="1">'[3]Letter'!#REF!</definedName>
    <definedName name="one" localSheetId="2">'[3]Letter'!#REF!</definedName>
    <definedName name="one" localSheetId="4">'[3]Letter'!#REF!</definedName>
    <definedName name="one" localSheetId="0">'[3]Letter'!#REF!</definedName>
    <definedName name="one" localSheetId="6">'[3]Letter'!#REF!</definedName>
    <definedName name="one" localSheetId="8">'[3]Letter'!#REF!</definedName>
    <definedName name="one" localSheetId="9">'[3]Letter'!#REF!</definedName>
    <definedName name="one">'[3]Letter'!#REF!</definedName>
    <definedName name="ooooo" localSheetId="2" hidden="1">{"Daily Survey Report",#N/A,FALSE,"Daily"}</definedName>
    <definedName name="ooooo" localSheetId="4" hidden="1">{"Daily Survey Report",#N/A,FALSE,"Daily"}</definedName>
    <definedName name="ooooo" localSheetId="6" hidden="1">{"Daily Survey Report",#N/A,FALSE,"Daily"}</definedName>
    <definedName name="ooooo" localSheetId="8" hidden="1">{"Daily Survey Report",#N/A,FALSE,"Daily"}</definedName>
    <definedName name="ooooo" hidden="1">{"Daily Survey Report",#N/A,FALSE,"Daily"}</definedName>
    <definedName name="p" localSheetId="1" hidden="1">{"Daily Survey Report",#N/A,FALSE,"Daily"}</definedName>
    <definedName name="p" localSheetId="2" hidden="1">{"Daily Survey Report",#N/A,FALSE,"Daily"}</definedName>
    <definedName name="p" localSheetId="4" hidden="1">{"Daily Survey Report",#N/A,FALSE,"Daily"}</definedName>
    <definedName name="p" localSheetId="0" hidden="1">{"Daily Survey Report",#N/A,FALSE,"Daily"}</definedName>
    <definedName name="p" localSheetId="6" hidden="1">{"Daily Survey Report",#N/A,FALSE,"Daily"}</definedName>
    <definedName name="p" localSheetId="8" hidden="1">{"Daily Survey Report",#N/A,FALSE,"Daily"}</definedName>
    <definedName name="p" localSheetId="9" hidden="1">{"Daily Survey Report",#N/A,FALSE,"Daily"}</definedName>
    <definedName name="p" hidden="1">{"Daily Survey Report",#N/A,FALSE,"Daily"}</definedName>
    <definedName name="Pavement_Condition_Survey" localSheetId="1">#REF!</definedName>
    <definedName name="Pavement_Condition_Survey" localSheetId="2">#REF!</definedName>
    <definedName name="Pavement_Condition_Survey" localSheetId="4">#REF!</definedName>
    <definedName name="Pavement_Condition_Survey" localSheetId="0">#REF!</definedName>
    <definedName name="Pavement_Condition_Survey" localSheetId="6">#REF!</definedName>
    <definedName name="Pavement_Condition_Survey" localSheetId="8">#REF!</definedName>
    <definedName name="Pavement_Condition_Survey" localSheetId="9">#REF!</definedName>
    <definedName name="Pavement_Condition_Survey">#REF!</definedName>
    <definedName name="pdd" localSheetId="2">#REF!</definedName>
    <definedName name="pdd" localSheetId="4">#REF!</definedName>
    <definedName name="pdd" localSheetId="0">#REF!</definedName>
    <definedName name="pdd" localSheetId="6">#REF!</definedName>
    <definedName name="pdd" localSheetId="8">#REF!</definedName>
    <definedName name="pdd">#REF!</definedName>
    <definedName name="pip" localSheetId="2" hidden="1">{"Daily Survey Report",#N/A,FALSE,"Daily"}</definedName>
    <definedName name="pip" localSheetId="4" hidden="1">{"Daily Survey Report",#N/A,FALSE,"Daily"}</definedName>
    <definedName name="pip" localSheetId="6" hidden="1">{"Daily Survey Report",#N/A,FALSE,"Daily"}</definedName>
    <definedName name="pip" localSheetId="8" hidden="1">{"Daily Survey Report",#N/A,FALSE,"Daily"}</definedName>
    <definedName name="pip" hidden="1">{"Daily Survey Report",#N/A,FALSE,"Daily"}</definedName>
    <definedName name="piv" localSheetId="1" hidden="1">{"Daily Survey Report",#N/A,FALSE,"Daily"}</definedName>
    <definedName name="piv" localSheetId="2" hidden="1">{"Daily Survey Report",#N/A,FALSE,"Daily"}</definedName>
    <definedName name="piv" localSheetId="4" hidden="1">{"Daily Survey Report",#N/A,FALSE,"Daily"}</definedName>
    <definedName name="piv" localSheetId="0" hidden="1">{"Daily Survey Report",#N/A,FALSE,"Daily"}</definedName>
    <definedName name="piv" localSheetId="6" hidden="1">{"Daily Survey Report",#N/A,FALSE,"Daily"}</definedName>
    <definedName name="piv" localSheetId="8" hidden="1">{"Daily Survey Report",#N/A,FALSE,"Daily"}</definedName>
    <definedName name="piv" localSheetId="9" hidden="1">{"Daily Survey Report",#N/A,FALSE,"Daily"}</definedName>
    <definedName name="piv" hidden="1">{"Daily Survey Report",#N/A,FALSE,"Daily"}</definedName>
    <definedName name="pl">'[17]Material'!$D$20</definedName>
    <definedName name="PM_AirCompressor_210cfm" localSheetId="1">'[12]Plant &amp;  Machinery'!$G$4</definedName>
    <definedName name="PM_AirCompressor_210cfm" localSheetId="2">'[12]Plant &amp;  Machinery'!$G$4</definedName>
    <definedName name="PM_AirCompressor_210cfm" localSheetId="4">'[12]Plant &amp;  Machinery'!$G$4</definedName>
    <definedName name="PM_AirCompressor_210cfm" localSheetId="0">'[12]Plant &amp;  Machinery'!$G$4</definedName>
    <definedName name="PM_AirCompressor_210cfm" localSheetId="6">'[12]Plant &amp;  Machinery'!$G$4</definedName>
    <definedName name="PM_AirCompressor_210cfm" localSheetId="8">'[12]Plant &amp;  Machinery'!$G$4</definedName>
    <definedName name="PM_AirCompressor_210cfm" localSheetId="9">'[13]Plant &amp;  Machinery'!$G$4</definedName>
    <definedName name="PM_AirCompressor_210cfm">'[14]Plant &amp;  Machinery'!$G$4</definedName>
    <definedName name="PM_BatchMixHMP_46_60THP" localSheetId="1">'[12]Plant &amp;  Machinery'!$G$5</definedName>
    <definedName name="PM_BatchMixHMP_46_60THP" localSheetId="2">'[12]Plant &amp;  Machinery'!$G$5</definedName>
    <definedName name="PM_BatchMixHMP_46_60THP" localSheetId="4">'[12]Plant &amp;  Machinery'!$G$5</definedName>
    <definedName name="PM_BatchMixHMP_46_60THP" localSheetId="0">'[12]Plant &amp;  Machinery'!$G$5</definedName>
    <definedName name="PM_BatchMixHMP_46_60THP" localSheetId="6">'[12]Plant &amp;  Machinery'!$G$5</definedName>
    <definedName name="PM_BatchMixHMP_46_60THP" localSheetId="8">'[12]Plant &amp;  Machinery'!$G$5</definedName>
    <definedName name="PM_BatchMixHMP_46_60THP" localSheetId="9">'[13]Plant &amp;  Machinery'!$G$5</definedName>
    <definedName name="PM_BatchMixHMP_46_60THP">'[14]Plant &amp;  Machinery'!$G$5</definedName>
    <definedName name="PM_BatchTypeHMP_30_40" localSheetId="1">'[12]Plant &amp;  Machinery'!$G$6</definedName>
    <definedName name="PM_BatchTypeHMP_30_40" localSheetId="2">'[12]Plant &amp;  Machinery'!$G$6</definedName>
    <definedName name="PM_BatchTypeHMP_30_40" localSheetId="4">'[12]Plant &amp;  Machinery'!$G$6</definedName>
    <definedName name="PM_BatchTypeHMP_30_40" localSheetId="0">'[12]Plant &amp;  Machinery'!$G$6</definedName>
    <definedName name="PM_BatchTypeHMP_30_40" localSheetId="6">'[12]Plant &amp;  Machinery'!$G$6</definedName>
    <definedName name="PM_BatchTypeHMP_30_40" localSheetId="8">'[12]Plant &amp;  Machinery'!$G$6</definedName>
    <definedName name="PM_BatchTypeHMP_30_40" localSheetId="9">'[13]Plant &amp;  Machinery'!$G$6</definedName>
    <definedName name="PM_BatchTypeHMP_30_40">'[14]Plant &amp;  Machinery'!$G$6</definedName>
    <definedName name="PM_BitumenBoilerOilFired_1000" localSheetId="1">'[12]Plant &amp;  Machinery'!$G$9</definedName>
    <definedName name="PM_BitumenBoilerOilFired_1000" localSheetId="2">'[12]Plant &amp;  Machinery'!$G$9</definedName>
    <definedName name="PM_BitumenBoilerOilFired_1000" localSheetId="4">'[12]Plant &amp;  Machinery'!$G$9</definedName>
    <definedName name="PM_BitumenBoilerOilFired_1000" localSheetId="0">'[12]Plant &amp;  Machinery'!$G$9</definedName>
    <definedName name="PM_BitumenBoilerOilFired_1000" localSheetId="6">'[12]Plant &amp;  Machinery'!$G$9</definedName>
    <definedName name="PM_BitumenBoilerOilFired_1000" localSheetId="8">'[12]Plant &amp;  Machinery'!$G$9</definedName>
    <definedName name="PM_BitumenBoilerOilFired_1000" localSheetId="9">'[13]Plant &amp;  Machinery'!$G$9</definedName>
    <definedName name="PM_BitumenBoilerOilFired_1000">'[14]Plant &amp;  Machinery'!$G$9</definedName>
    <definedName name="PM_BitumenBoilerOilFired_200" localSheetId="1">'[12]Plant &amp;  Machinery'!$G$8</definedName>
    <definedName name="PM_BitumenBoilerOilFired_200" localSheetId="2">'[12]Plant &amp;  Machinery'!$G$8</definedName>
    <definedName name="PM_BitumenBoilerOilFired_200" localSheetId="4">'[12]Plant &amp;  Machinery'!$G$8</definedName>
    <definedName name="PM_BitumenBoilerOilFired_200" localSheetId="0">'[12]Plant &amp;  Machinery'!$G$8</definedName>
    <definedName name="PM_BitumenBoilerOilFired_200" localSheetId="6">'[12]Plant &amp;  Machinery'!$G$8</definedName>
    <definedName name="PM_BitumenBoilerOilFired_200" localSheetId="8">'[12]Plant &amp;  Machinery'!$G$8</definedName>
    <definedName name="PM_BitumenBoilerOilFired_200" localSheetId="9">'[13]Plant &amp;  Machinery'!$G$8</definedName>
    <definedName name="PM_BitumenBoilerOilFired_200">'[14]Plant &amp;  Machinery'!$G$8</definedName>
    <definedName name="PM_BitumenEmulsionPressureDistributor" localSheetId="1">'[12]Plant &amp;  Machinery'!$G$10</definedName>
    <definedName name="PM_BitumenEmulsionPressureDistributor" localSheetId="2">'[12]Plant &amp;  Machinery'!$G$10</definedName>
    <definedName name="PM_BitumenEmulsionPressureDistributor" localSheetId="4">'[12]Plant &amp;  Machinery'!$G$10</definedName>
    <definedName name="PM_BitumenEmulsionPressureDistributor" localSheetId="0">'[12]Plant &amp;  Machinery'!$G$10</definedName>
    <definedName name="PM_BitumenEmulsionPressureDistributor" localSheetId="6">'[12]Plant &amp;  Machinery'!$G$10</definedName>
    <definedName name="PM_BitumenEmulsionPressureDistributor" localSheetId="8">'[12]Plant &amp;  Machinery'!$G$10</definedName>
    <definedName name="PM_BitumenEmulsionPressureDistributor" localSheetId="9">'[13]Plant &amp;  Machinery'!$G$10</definedName>
    <definedName name="PM_BitumenEmulsionPressureDistributor">'[14]Plant &amp;  Machinery'!$G$10</definedName>
    <definedName name="PM_ConcreteMixer" localSheetId="1">'[12]Plant &amp;  Machinery'!$G$11</definedName>
    <definedName name="PM_ConcreteMixer" localSheetId="2">'[12]Plant &amp;  Machinery'!$G$11</definedName>
    <definedName name="PM_ConcreteMixer" localSheetId="4">'[12]Plant &amp;  Machinery'!$G$11</definedName>
    <definedName name="PM_ConcreteMixer" localSheetId="0">'[12]Plant &amp;  Machinery'!$G$11</definedName>
    <definedName name="PM_ConcreteMixer" localSheetId="6">'[12]Plant &amp;  Machinery'!$G$11</definedName>
    <definedName name="PM_ConcreteMixer" localSheetId="8">'[12]Plant &amp;  Machinery'!$G$11</definedName>
    <definedName name="PM_ConcreteMixer" localSheetId="9">'[13]Plant &amp;  Machinery'!$G$11</definedName>
    <definedName name="PM_ConcreteMixer">'[14]Plant &amp;  Machinery'!$G$11</definedName>
    <definedName name="PM_Crane" localSheetId="1">'[12]Plant &amp;  Machinery'!$G$12</definedName>
    <definedName name="PM_Crane" localSheetId="2">'[12]Plant &amp;  Machinery'!$G$12</definedName>
    <definedName name="PM_Crane" localSheetId="4">'[12]Plant &amp;  Machinery'!$G$12</definedName>
    <definedName name="PM_Crane" localSheetId="0">'[12]Plant &amp;  Machinery'!$G$12</definedName>
    <definedName name="PM_Crane" localSheetId="6">'[12]Plant &amp;  Machinery'!$G$12</definedName>
    <definedName name="PM_Crane" localSheetId="8">'[12]Plant &amp;  Machinery'!$G$12</definedName>
    <definedName name="PM_Crane" localSheetId="9">'[13]Plant &amp;  Machinery'!$G$12</definedName>
    <definedName name="PM_Crane">'[14]Plant &amp;  Machinery'!$G$12</definedName>
    <definedName name="PM_Dozer_D50" localSheetId="1">'[12]Plant &amp;  Machinery'!$G$13</definedName>
    <definedName name="PM_Dozer_D50" localSheetId="2">'[12]Plant &amp;  Machinery'!$G$13</definedName>
    <definedName name="PM_Dozer_D50" localSheetId="4">'[12]Plant &amp;  Machinery'!$G$13</definedName>
    <definedName name="PM_Dozer_D50" localSheetId="0">'[12]Plant &amp;  Machinery'!$G$13</definedName>
    <definedName name="PM_Dozer_D50" localSheetId="6">'[12]Plant &amp;  Machinery'!$G$13</definedName>
    <definedName name="PM_Dozer_D50" localSheetId="8">'[12]Plant &amp;  Machinery'!$G$13</definedName>
    <definedName name="PM_Dozer_D50" localSheetId="9">'[13]Plant &amp;  Machinery'!$G$13</definedName>
    <definedName name="PM_Dozer_D50">'[14]Plant &amp;  Machinery'!$G$13</definedName>
    <definedName name="PM_ElectricGeneratorSet_125" localSheetId="1">'[12]Plant &amp;  Machinery'!$G$15</definedName>
    <definedName name="PM_ElectricGeneratorSet_125" localSheetId="2">'[12]Plant &amp;  Machinery'!$G$15</definedName>
    <definedName name="PM_ElectricGeneratorSet_125" localSheetId="4">'[12]Plant &amp;  Machinery'!$G$15</definedName>
    <definedName name="PM_ElectricGeneratorSet_125" localSheetId="0">'[12]Plant &amp;  Machinery'!$G$15</definedName>
    <definedName name="PM_ElectricGeneratorSet_125" localSheetId="6">'[12]Plant &amp;  Machinery'!$G$15</definedName>
    <definedName name="PM_ElectricGeneratorSet_125" localSheetId="8">'[12]Plant &amp;  Machinery'!$G$15</definedName>
    <definedName name="PM_ElectricGeneratorSet_125" localSheetId="9">'[13]Plant &amp;  Machinery'!$G$15</definedName>
    <definedName name="PM_ElectricGeneratorSet_125">'[14]Plant &amp;  Machinery'!$G$15</definedName>
    <definedName name="PM_FrontEndLoader_1cum" localSheetId="1">'[12]Plant &amp;  Machinery'!$G$17</definedName>
    <definedName name="PM_FrontEndLoader_1cum" localSheetId="2">'[12]Plant &amp;  Machinery'!$G$17</definedName>
    <definedName name="PM_FrontEndLoader_1cum" localSheetId="4">'[12]Plant &amp;  Machinery'!$G$17</definedName>
    <definedName name="PM_FrontEndLoader_1cum" localSheetId="0">'[12]Plant &amp;  Machinery'!$G$17</definedName>
    <definedName name="PM_FrontEndLoader_1cum" localSheetId="6">'[12]Plant &amp;  Machinery'!$G$17</definedName>
    <definedName name="PM_FrontEndLoader_1cum" localSheetId="8">'[12]Plant &amp;  Machinery'!$G$17</definedName>
    <definedName name="PM_FrontEndLoader_1cum" localSheetId="9">'[13]Plant &amp;  Machinery'!$G$17</definedName>
    <definedName name="PM_FrontEndLoader_1cum">'[14]Plant &amp;  Machinery'!$G$17</definedName>
    <definedName name="PM_HydraulicBroom" localSheetId="1">'[12]Plant &amp;  Machinery'!$G$19</definedName>
    <definedName name="PM_HydraulicBroom" localSheetId="2">'[12]Plant &amp;  Machinery'!$G$19</definedName>
    <definedName name="PM_HydraulicBroom" localSheetId="4">'[12]Plant &amp;  Machinery'!$G$19</definedName>
    <definedName name="PM_HydraulicBroom" localSheetId="0">'[12]Plant &amp;  Machinery'!$G$19</definedName>
    <definedName name="PM_HydraulicBroom" localSheetId="6">'[12]Plant &amp;  Machinery'!$G$19</definedName>
    <definedName name="PM_HydraulicBroom" localSheetId="8">'[12]Plant &amp;  Machinery'!$G$19</definedName>
    <definedName name="PM_HydraulicBroom" localSheetId="9">'[13]Plant &amp;  Machinery'!$G$19</definedName>
    <definedName name="PM_HydraulicBroom">'[14]Plant &amp;  Machinery'!$G$19</definedName>
    <definedName name="PM_HydraulicExcavator_09cum" localSheetId="1">'[12]Plant &amp;  Machinery'!$G$20</definedName>
    <definedName name="PM_HydraulicExcavator_09cum" localSheetId="2">'[12]Plant &amp;  Machinery'!$G$20</definedName>
    <definedName name="PM_HydraulicExcavator_09cum" localSheetId="4">'[12]Plant &amp;  Machinery'!$G$20</definedName>
    <definedName name="PM_HydraulicExcavator_09cum" localSheetId="0">'[12]Plant &amp;  Machinery'!$G$20</definedName>
    <definedName name="PM_HydraulicExcavator_09cum" localSheetId="6">'[12]Plant &amp;  Machinery'!$G$20</definedName>
    <definedName name="PM_HydraulicExcavator_09cum" localSheetId="8">'[12]Plant &amp;  Machinery'!$G$20</definedName>
    <definedName name="PM_HydraulicExcavator_09cum" localSheetId="9">'[13]Plant &amp;  Machinery'!$G$20</definedName>
    <definedName name="PM_HydraulicExcavator_09cum">'[14]Plant &amp;  Machinery'!$G$20</definedName>
    <definedName name="PM_HydraulicSelfPropelledChipSpreader" localSheetId="1">'[12]Plant &amp;  Machinery'!$G$21</definedName>
    <definedName name="PM_HydraulicSelfPropelledChipSpreader" localSheetId="2">'[12]Plant &amp;  Machinery'!$G$21</definedName>
    <definedName name="PM_HydraulicSelfPropelledChipSpreader" localSheetId="4">'[12]Plant &amp;  Machinery'!$G$21</definedName>
    <definedName name="PM_HydraulicSelfPropelledChipSpreader" localSheetId="0">'[12]Plant &amp;  Machinery'!$G$21</definedName>
    <definedName name="PM_HydraulicSelfPropelledChipSpreader" localSheetId="6">'[12]Plant &amp;  Machinery'!$G$21</definedName>
    <definedName name="PM_HydraulicSelfPropelledChipSpreader" localSheetId="8">'[12]Plant &amp;  Machinery'!$G$21</definedName>
    <definedName name="PM_HydraulicSelfPropelledChipSpreader" localSheetId="9">'[13]Plant &amp;  Machinery'!$G$21</definedName>
    <definedName name="PM_HydraulicSelfPropelledChipSpreader">'[14]Plant &amp;  Machinery'!$G$21</definedName>
    <definedName name="PM_JackHammer">'[16]Plant &amp;  Machinery'!$G$22</definedName>
    <definedName name="PM_JointCuttingMachine" localSheetId="1">'[12]Plant &amp;  Machinery'!$G$23</definedName>
    <definedName name="PM_JointCuttingMachine" localSheetId="2">'[12]Plant &amp;  Machinery'!$G$23</definedName>
    <definedName name="PM_JointCuttingMachine" localSheetId="4">'[12]Plant &amp;  Machinery'!$G$23</definedName>
    <definedName name="PM_JointCuttingMachine" localSheetId="0">'[12]Plant &amp;  Machinery'!$G$23</definedName>
    <definedName name="PM_JointCuttingMachine" localSheetId="6">'[12]Plant &amp;  Machinery'!$G$23</definedName>
    <definedName name="PM_JointCuttingMachine" localSheetId="8">'[12]Plant &amp;  Machinery'!$G$23</definedName>
    <definedName name="PM_JointCuttingMachine" localSheetId="9">'[13]Plant &amp;  Machinery'!$G$23</definedName>
    <definedName name="PM_JointCuttingMachine">'[14]Plant &amp;  Machinery'!$G$23</definedName>
    <definedName name="PM_Mixall_6_10t" localSheetId="1">'[12]Plant &amp;  Machinery'!$G$24</definedName>
    <definedName name="PM_Mixall_6_10t" localSheetId="2">'[12]Plant &amp;  Machinery'!$G$24</definedName>
    <definedName name="PM_Mixall_6_10t" localSheetId="4">'[12]Plant &amp;  Machinery'!$G$24</definedName>
    <definedName name="PM_Mixall_6_10t" localSheetId="0">'[12]Plant &amp;  Machinery'!$G$24</definedName>
    <definedName name="PM_Mixall_6_10t" localSheetId="6">'[12]Plant &amp;  Machinery'!$G$24</definedName>
    <definedName name="PM_Mixall_6_10t" localSheetId="8">'[12]Plant &amp;  Machinery'!$G$24</definedName>
    <definedName name="PM_Mixall_6_10t" localSheetId="9">'[13]Plant &amp;  Machinery'!$G$24</definedName>
    <definedName name="PM_Mixall_6_10t">'[14]Plant &amp;  Machinery'!$G$24</definedName>
    <definedName name="PM_MotorGrader" localSheetId="1">'[12]Plant &amp;  Machinery'!$G$25</definedName>
    <definedName name="PM_MotorGrader" localSheetId="2">'[12]Plant &amp;  Machinery'!$G$25</definedName>
    <definedName name="PM_MotorGrader" localSheetId="4">'[12]Plant &amp;  Machinery'!$G$25</definedName>
    <definedName name="PM_MotorGrader" localSheetId="0">'[12]Plant &amp;  Machinery'!$G$25</definedName>
    <definedName name="PM_MotorGrader" localSheetId="6">'[12]Plant &amp;  Machinery'!$G$25</definedName>
    <definedName name="PM_MotorGrader" localSheetId="8">'[12]Plant &amp;  Machinery'!$G$25</definedName>
    <definedName name="PM_MotorGrader" localSheetId="9">'[13]Plant &amp;  Machinery'!$G$25</definedName>
    <definedName name="PM_MotorGrader">'[14]Plant &amp;  Machinery'!$G$25</definedName>
    <definedName name="PM_NeedleVibrator" localSheetId="1">'[12]Plant &amp;  Machinery'!$G$27</definedName>
    <definedName name="PM_NeedleVibrator" localSheetId="2">'[12]Plant &amp;  Machinery'!$G$27</definedName>
    <definedName name="PM_NeedleVibrator" localSheetId="4">'[12]Plant &amp;  Machinery'!$G$27</definedName>
    <definedName name="PM_NeedleVibrator" localSheetId="0">'[12]Plant &amp;  Machinery'!$G$27</definedName>
    <definedName name="PM_NeedleVibrator" localSheetId="6">'[12]Plant &amp;  Machinery'!$G$27</definedName>
    <definedName name="PM_NeedleVibrator" localSheetId="8">'[12]Plant &amp;  Machinery'!$G$27</definedName>
    <definedName name="PM_NeedleVibrator" localSheetId="9">'[13]Plant &amp;  Machinery'!$G$27</definedName>
    <definedName name="PM_NeedleVibrator">'[14]Plant &amp;  Machinery'!$G$27</definedName>
    <definedName name="PM_PaverFinisher" localSheetId="1">'[12]Plant &amp;  Machinery'!$G$28</definedName>
    <definedName name="PM_PaverFinisher" localSheetId="2">'[12]Plant &amp;  Machinery'!$G$28</definedName>
    <definedName name="PM_PaverFinisher" localSheetId="4">'[12]Plant &amp;  Machinery'!$G$28</definedName>
    <definedName name="PM_PaverFinisher" localSheetId="0">'[12]Plant &amp;  Machinery'!$G$28</definedName>
    <definedName name="PM_PaverFinisher" localSheetId="6">'[12]Plant &amp;  Machinery'!$G$28</definedName>
    <definedName name="PM_PaverFinisher" localSheetId="8">'[12]Plant &amp;  Machinery'!$G$28</definedName>
    <definedName name="PM_PaverFinisher" localSheetId="9">'[13]Plant &amp;  Machinery'!$G$28</definedName>
    <definedName name="PM_PaverFinisher">'[14]Plant &amp;  Machinery'!$G$28</definedName>
    <definedName name="PM_PlateCompactor">'[15]Plant &amp;  Machinery'!$G$29</definedName>
    <definedName name="PM_PlateVibrator" localSheetId="1">'[12]Plant &amp;  Machinery'!$G$30</definedName>
    <definedName name="PM_PlateVibrator" localSheetId="2">'[12]Plant &amp;  Machinery'!$G$30</definedName>
    <definedName name="PM_PlateVibrator" localSheetId="4">'[12]Plant &amp;  Machinery'!$G$30</definedName>
    <definedName name="PM_PlateVibrator" localSheetId="0">'[12]Plant &amp;  Machinery'!$G$30</definedName>
    <definedName name="PM_PlateVibrator" localSheetId="6">'[12]Plant &amp;  Machinery'!$G$30</definedName>
    <definedName name="PM_PlateVibrator" localSheetId="8">'[12]Plant &amp;  Machinery'!$G$30</definedName>
    <definedName name="PM_PlateVibrator" localSheetId="9">'[13]Plant &amp;  Machinery'!$G$30</definedName>
    <definedName name="PM_PlateVibrator">'[14]Plant &amp;  Machinery'!$G$30</definedName>
    <definedName name="PM_ScreedVibrator" localSheetId="1">'[12]Plant &amp;  Machinery'!$G$31</definedName>
    <definedName name="PM_ScreedVibrator" localSheetId="2">'[12]Plant &amp;  Machinery'!$G$31</definedName>
    <definedName name="PM_ScreedVibrator" localSheetId="4">'[12]Plant &amp;  Machinery'!$G$31</definedName>
    <definedName name="PM_ScreedVibrator" localSheetId="0">'[12]Plant &amp;  Machinery'!$G$31</definedName>
    <definedName name="PM_ScreedVibrator" localSheetId="6">'[12]Plant &amp;  Machinery'!$G$31</definedName>
    <definedName name="PM_ScreedVibrator" localSheetId="8">'[12]Plant &amp;  Machinery'!$G$31</definedName>
    <definedName name="PM_ScreedVibrator" localSheetId="9">'[13]Plant &amp;  Machinery'!$G$31</definedName>
    <definedName name="PM_ScreedVibrator">'[14]Plant &amp;  Machinery'!$G$31</definedName>
    <definedName name="PM_StoneCrusher_200TPH" localSheetId="1">'[12]Plant &amp;  Machinery'!$G$33</definedName>
    <definedName name="PM_StoneCrusher_200TPH" localSheetId="2">'[12]Plant &amp;  Machinery'!$G$33</definedName>
    <definedName name="PM_StoneCrusher_200TPH" localSheetId="4">'[12]Plant &amp;  Machinery'!$G$33</definedName>
    <definedName name="PM_StoneCrusher_200TPH" localSheetId="0">'[12]Plant &amp;  Machinery'!$G$33</definedName>
    <definedName name="PM_StoneCrusher_200TPH" localSheetId="6">'[12]Plant &amp;  Machinery'!$G$33</definedName>
    <definedName name="PM_StoneCrusher_200TPH" localSheetId="8">'[12]Plant &amp;  Machinery'!$G$33</definedName>
    <definedName name="PM_StoneCrusher_200TPH" localSheetId="9">'[13]Plant &amp;  Machinery'!$G$33</definedName>
    <definedName name="PM_StoneCrusher_200TPH">'[14]Plant &amp;  Machinery'!$G$33</definedName>
    <definedName name="PM_ThreeWheeled_80_100kN_StaticRoller" localSheetId="1">'[12]Plant &amp;  Machinery'!$G$34</definedName>
    <definedName name="PM_ThreeWheeled_80_100kN_StaticRoller" localSheetId="2">'[12]Plant &amp;  Machinery'!$G$34</definedName>
    <definedName name="PM_ThreeWheeled_80_100kN_StaticRoller" localSheetId="4">'[12]Plant &amp;  Machinery'!$G$34</definedName>
    <definedName name="PM_ThreeWheeled_80_100kN_StaticRoller" localSheetId="0">'[12]Plant &amp;  Machinery'!$G$34</definedName>
    <definedName name="PM_ThreeWheeled_80_100kN_StaticRoller" localSheetId="6">'[12]Plant &amp;  Machinery'!$G$34</definedName>
    <definedName name="PM_ThreeWheeled_80_100kN_StaticRoller" localSheetId="8">'[12]Plant &amp;  Machinery'!$G$34</definedName>
    <definedName name="PM_ThreeWheeled_80_100kN_StaticRoller" localSheetId="9">'[13]Plant &amp;  Machinery'!$G$34</definedName>
    <definedName name="PM_ThreeWheeled_80_100kN_StaticRoller">'[14]Plant &amp;  Machinery'!$G$34</definedName>
    <definedName name="PM_Tipper_55" localSheetId="1">'[12]Plant &amp;  Machinery'!$G$45</definedName>
    <definedName name="PM_Tipper_55" localSheetId="2">'[12]Plant &amp;  Machinery'!$G$45</definedName>
    <definedName name="PM_Tipper_55" localSheetId="4">'[12]Plant &amp;  Machinery'!$G$45</definedName>
    <definedName name="PM_Tipper_55" localSheetId="0">'[12]Plant &amp;  Machinery'!$G$45</definedName>
    <definedName name="PM_Tipper_55" localSheetId="6">'[12]Plant &amp;  Machinery'!$G$45</definedName>
    <definedName name="PM_Tipper_55" localSheetId="8">'[12]Plant &amp;  Machinery'!$G$45</definedName>
    <definedName name="PM_Tipper_55" localSheetId="9">'[13]Plant &amp;  Machinery'!$G$45</definedName>
    <definedName name="PM_Tipper_55">'[14]Plant &amp;  Machinery'!$G$45</definedName>
    <definedName name="PM_Tractor_DiscHarrows" localSheetId="1">'[12]Plant &amp;  Machinery'!$G$46</definedName>
    <definedName name="PM_Tractor_DiscHarrows" localSheetId="2">'[12]Plant &amp;  Machinery'!$G$46</definedName>
    <definedName name="PM_Tractor_DiscHarrows" localSheetId="4">'[12]Plant &amp;  Machinery'!$G$46</definedName>
    <definedName name="PM_Tractor_DiscHarrows" localSheetId="0">'[12]Plant &amp;  Machinery'!$G$46</definedName>
    <definedName name="PM_Tractor_DiscHarrows" localSheetId="6">'[12]Plant &amp;  Machinery'!$G$46</definedName>
    <definedName name="PM_Tractor_DiscHarrows" localSheetId="8">'[12]Plant &amp;  Machinery'!$G$46</definedName>
    <definedName name="PM_Tractor_DiscHarrows" localSheetId="9">'[13]Plant &amp;  Machinery'!$G$46</definedName>
    <definedName name="PM_Tractor_DiscHarrows">'[14]Plant &amp;  Machinery'!$G$46</definedName>
    <definedName name="PM_Tractor_Ripper" localSheetId="1">'[12]Plant &amp;  Machinery'!$G$47</definedName>
    <definedName name="PM_Tractor_Ripper" localSheetId="2">'[12]Plant &amp;  Machinery'!$G$47</definedName>
    <definedName name="PM_Tractor_Ripper" localSheetId="4">'[12]Plant &amp;  Machinery'!$G$47</definedName>
    <definedName name="PM_Tractor_Ripper" localSheetId="0">'[12]Plant &amp;  Machinery'!$G$47</definedName>
    <definedName name="PM_Tractor_Ripper" localSheetId="6">'[12]Plant &amp;  Machinery'!$G$47</definedName>
    <definedName name="PM_Tractor_Ripper" localSheetId="8">'[12]Plant &amp;  Machinery'!$G$47</definedName>
    <definedName name="PM_Tractor_Ripper" localSheetId="9">'[13]Plant &amp;  Machinery'!$G$47</definedName>
    <definedName name="PM_Tractor_Ripper">'[14]Plant &amp;  Machinery'!$G$47</definedName>
    <definedName name="PM_Tractor_Rotavator" localSheetId="1">'[12]Plant &amp;  Machinery'!$G$49</definedName>
    <definedName name="PM_Tractor_Rotavator" localSheetId="2">'[12]Plant &amp;  Machinery'!$G$49</definedName>
    <definedName name="PM_Tractor_Rotavator" localSheetId="4">'[12]Plant &amp;  Machinery'!$G$49</definedName>
    <definedName name="PM_Tractor_Rotavator" localSheetId="0">'[12]Plant &amp;  Machinery'!$G$49</definedName>
    <definedName name="PM_Tractor_Rotavator" localSheetId="6">'[12]Plant &amp;  Machinery'!$G$49</definedName>
    <definedName name="PM_Tractor_Rotavator" localSheetId="8">'[12]Plant &amp;  Machinery'!$G$49</definedName>
    <definedName name="PM_Tractor_Rotavator" localSheetId="9">'[13]Plant &amp;  Machinery'!$G$49</definedName>
    <definedName name="PM_Tractor_Rotavator">'[14]Plant &amp;  Machinery'!$G$49</definedName>
    <definedName name="PM_Tractor_Trolley" localSheetId="1">'[12]Plant &amp;  Machinery'!$G$48</definedName>
    <definedName name="PM_Tractor_Trolley" localSheetId="2">'[12]Plant &amp;  Machinery'!$G$48</definedName>
    <definedName name="PM_Tractor_Trolley" localSheetId="4">'[12]Plant &amp;  Machinery'!$G$48</definedName>
    <definedName name="PM_Tractor_Trolley" localSheetId="0">'[12]Plant &amp;  Machinery'!$G$48</definedName>
    <definedName name="PM_Tractor_Trolley" localSheetId="6">'[12]Plant &amp;  Machinery'!$G$48</definedName>
    <definedName name="PM_Tractor_Trolley" localSheetId="8">'[12]Plant &amp;  Machinery'!$G$48</definedName>
    <definedName name="PM_Tractor_Trolley" localSheetId="9">'[13]Plant &amp;  Machinery'!$G$48</definedName>
    <definedName name="PM_Tractor_Trolley">'[14]Plant &amp;  Machinery'!$G$48</definedName>
    <definedName name="PM_Truck" localSheetId="1">'[12]Plant &amp;  Machinery'!$G$50</definedName>
    <definedName name="PM_Truck" localSheetId="2">'[12]Plant &amp;  Machinery'!$G$50</definedName>
    <definedName name="PM_Truck" localSheetId="4">'[12]Plant &amp;  Machinery'!$G$50</definedName>
    <definedName name="PM_Truck" localSheetId="0">'[12]Plant &amp;  Machinery'!$G$50</definedName>
    <definedName name="PM_Truck" localSheetId="6">'[12]Plant &amp;  Machinery'!$G$50</definedName>
    <definedName name="PM_Truck" localSheetId="8">'[12]Plant &amp;  Machinery'!$G$50</definedName>
    <definedName name="PM_Truck" localSheetId="9">'[13]Plant &amp;  Machinery'!$G$50</definedName>
    <definedName name="PM_Truck">'[14]Plant &amp;  Machinery'!$G$50</definedName>
    <definedName name="PM_VibratoryRoller_80_100kN" localSheetId="1">'[12]Plant &amp;  Machinery'!$G$51</definedName>
    <definedName name="PM_VibratoryRoller_80_100kN" localSheetId="2">'[12]Plant &amp;  Machinery'!$G$51</definedName>
    <definedName name="PM_VibratoryRoller_80_100kN" localSheetId="4">'[12]Plant &amp;  Machinery'!$G$51</definedName>
    <definedName name="PM_VibratoryRoller_80_100kN" localSheetId="0">'[12]Plant &amp;  Machinery'!$G$51</definedName>
    <definedName name="PM_VibratoryRoller_80_100kN" localSheetId="6">'[12]Plant &amp;  Machinery'!$G$51</definedName>
    <definedName name="PM_VibratoryRoller_80_100kN" localSheetId="8">'[12]Plant &amp;  Machinery'!$G$51</definedName>
    <definedName name="PM_VibratoryRoller_80_100kN" localSheetId="9">'[13]Plant &amp;  Machinery'!$G$51</definedName>
    <definedName name="PM_VibratoryRoller_80_100kN">'[14]Plant &amp;  Machinery'!$G$51</definedName>
    <definedName name="PM_WaterTanker_6kl" localSheetId="1">'[12]Plant &amp;  Machinery'!$G$53</definedName>
    <definedName name="PM_WaterTanker_6kl" localSheetId="2">'[12]Plant &amp;  Machinery'!$G$53</definedName>
    <definedName name="PM_WaterTanker_6kl" localSheetId="4">'[12]Plant &amp;  Machinery'!$G$53</definedName>
    <definedName name="PM_WaterTanker_6kl" localSheetId="0">'[12]Plant &amp;  Machinery'!$G$53</definedName>
    <definedName name="PM_WaterTanker_6kl" localSheetId="6">'[12]Plant &amp;  Machinery'!$G$53</definedName>
    <definedName name="PM_WaterTanker_6kl" localSheetId="8">'[12]Plant &amp;  Machinery'!$G$53</definedName>
    <definedName name="PM_WaterTanker_6kl" localSheetId="9">'[13]Plant &amp;  Machinery'!$G$53</definedName>
    <definedName name="PM_WaterTanker_6kl">'[14]Plant &amp;  Machinery'!$G$53</definedName>
    <definedName name="PM_WetMixPlant_or_PugMill" localSheetId="1">'[12]Plant &amp;  Machinery'!$G$54</definedName>
    <definedName name="PM_WetMixPlant_or_PugMill" localSheetId="2">'[12]Plant &amp;  Machinery'!$G$54</definedName>
    <definedName name="PM_WetMixPlant_or_PugMill" localSheetId="4">'[12]Plant &amp;  Machinery'!$G$54</definedName>
    <definedName name="PM_WetMixPlant_or_PugMill" localSheetId="0">'[12]Plant &amp;  Machinery'!$G$54</definedName>
    <definedName name="PM_WetMixPlant_or_PugMill" localSheetId="6">'[12]Plant &amp;  Machinery'!$G$54</definedName>
    <definedName name="PM_WetMixPlant_or_PugMill" localSheetId="8">'[12]Plant &amp;  Machinery'!$G$54</definedName>
    <definedName name="PM_WetMixPlant_or_PugMill" localSheetId="9">'[13]Plant &amp;  Machinery'!$G$54</definedName>
    <definedName name="PM_WetMixPlant_or_PugMill">'[14]Plant &amp;  Machinery'!$G$54</definedName>
    <definedName name="Praveen">'[17]Material'!$D$127</definedName>
    <definedName name="_xlnm.Print_Area" localSheetId="1">'Bhopal'!$A$1:$U$14</definedName>
    <definedName name="_xlnm.Print_Area" localSheetId="2">'Chhindwara 1'!$A$1:$U$21</definedName>
    <definedName name="_xlnm.Print_Area" localSheetId="4">'Chhindwara 4'!$A$1:$U$13</definedName>
    <definedName name="_xlnm.Print_Area" localSheetId="0">'Form A'!$A$1:$U$16</definedName>
    <definedName name="_xlnm.Print_Area" localSheetId="5">'Jabalpur'!$A$1:$U$18</definedName>
    <definedName name="_xlnm.Print_Area" localSheetId="6">'khargone 1'!$A$1:$U$14</definedName>
    <definedName name="_xlnm.Print_Area" localSheetId="8">'Ratlam'!$A$1:$U$22</definedName>
    <definedName name="_xlnm.Print_Area" localSheetId="9">'Vidisha'!$A$1:$U$15</definedName>
    <definedName name="_xlnm.Print_Titles" localSheetId="1">'Bhopal'!$6:$8</definedName>
    <definedName name="_xlnm.Print_Titles" localSheetId="0">'Form A'!$6:$8</definedName>
    <definedName name="Projected_Annual_Average_Daily_Traffic_Based_on_Vehicle_Registration" localSheetId="1">#REF!</definedName>
    <definedName name="Projected_Annual_Average_Daily_Traffic_Based_on_Vehicle_Registration" localSheetId="2">#REF!</definedName>
    <definedName name="Projected_Annual_Average_Daily_Traffic_Based_on_Vehicle_Registration" localSheetId="4">#REF!</definedName>
    <definedName name="Projected_Annual_Average_Daily_Traffic_Based_on_Vehicle_Registration" localSheetId="0">#REF!</definedName>
    <definedName name="Projected_Annual_Average_Daily_Traffic_Based_on_Vehicle_Registration" localSheetId="6">#REF!</definedName>
    <definedName name="Projected_Annual_Average_Daily_Traffic_Based_on_Vehicle_Registration" localSheetId="8">#REF!</definedName>
    <definedName name="Projected_Annual_Average_Daily_Traffic_Based_on_Vehicle_Registration" localSheetId="9">#REF!</definedName>
    <definedName name="Projected_Annual_Average_Daily_Traffic_Based_on_Vehicle_Registration">#REF!</definedName>
    <definedName name="Projected_most_Probable_Annual_Average_Daily_Traffic_Based_on_Elasticity" localSheetId="1">#REF!</definedName>
    <definedName name="Projected_most_Probable_Annual_Average_Daily_Traffic_Based_on_Elasticity" localSheetId="2">#REF!</definedName>
    <definedName name="Projected_most_Probable_Annual_Average_Daily_Traffic_Based_on_Elasticity" localSheetId="4">#REF!</definedName>
    <definedName name="Projected_most_Probable_Annual_Average_Daily_Traffic_Based_on_Elasticity" localSheetId="0">#REF!</definedName>
    <definedName name="Projected_most_Probable_Annual_Average_Daily_Traffic_Based_on_Elasticity" localSheetId="6">#REF!</definedName>
    <definedName name="Projected_most_Probable_Annual_Average_Daily_Traffic_Based_on_Elasticity" localSheetId="8">#REF!</definedName>
    <definedName name="Projected_most_Probable_Annual_Average_Daily_Traffic_Based_on_Elasticity" localSheetId="9">#REF!</definedName>
    <definedName name="Projected_most_Probable_Annual_Average_Daily_Traffic_Based_on_Elasticity">#REF!</definedName>
    <definedName name="qa" localSheetId="2">#REF!</definedName>
    <definedName name="qa" localSheetId="4">#REF!</definedName>
    <definedName name="qa" localSheetId="0">#REF!</definedName>
    <definedName name="qa" localSheetId="6">#REF!</definedName>
    <definedName name="qa" localSheetId="8">#REF!</definedName>
    <definedName name="qa">#REF!</definedName>
    <definedName name="qq">'[16]Labour'!$D$5</definedName>
    <definedName name="rakesh" localSheetId="2">'[7]Letter'!#REF!</definedName>
    <definedName name="rakesh" localSheetId="4">'[7]Letter'!#REF!</definedName>
    <definedName name="rakesh" localSheetId="0">'[7]Letter'!#REF!</definedName>
    <definedName name="rakesh" localSheetId="6">'[7]Letter'!#REF!</definedName>
    <definedName name="rakesh" localSheetId="8">'[7]Letter'!#REF!</definedName>
    <definedName name="rakesh">'[7]Letter'!#REF!</definedName>
    <definedName name="Rampura" localSheetId="1">#REF!</definedName>
    <definedName name="Rampura" localSheetId="2">#REF!</definedName>
    <definedName name="Rampura" localSheetId="4">#REF!</definedName>
    <definedName name="Rampura" localSheetId="0">#REF!</definedName>
    <definedName name="Rampura" localSheetId="6">#REF!</definedName>
    <definedName name="Rampura" localSheetId="8">#REF!</definedName>
    <definedName name="Rampura" localSheetId="9">#REF!</definedName>
    <definedName name="Rampura">#REF!</definedName>
    <definedName name="Repair_Rehabilitation_of_Bridges" localSheetId="1">#REF!</definedName>
    <definedName name="Repair_Rehabilitation_of_Bridges" localSheetId="2">#REF!</definedName>
    <definedName name="Repair_Rehabilitation_of_Bridges" localSheetId="4">#REF!</definedName>
    <definedName name="Repair_Rehabilitation_of_Bridges" localSheetId="0">#REF!</definedName>
    <definedName name="Repair_Rehabilitation_of_Bridges" localSheetId="6">#REF!</definedName>
    <definedName name="Repair_Rehabilitation_of_Bridges" localSheetId="8">#REF!</definedName>
    <definedName name="Repair_Rehabilitation_of_Bridges" localSheetId="9">#REF!</definedName>
    <definedName name="Repair_Rehabilitation_of_Bridges">#REF!</definedName>
    <definedName name="rewised" localSheetId="1">#REF!</definedName>
    <definedName name="rewised" localSheetId="2">#REF!</definedName>
    <definedName name="rewised" localSheetId="4">#REF!</definedName>
    <definedName name="rewised" localSheetId="0">#REF!</definedName>
    <definedName name="rewised" localSheetId="6">#REF!</definedName>
    <definedName name="rewised" localSheetId="8">#REF!</definedName>
    <definedName name="rewised" localSheetId="9">#REF!</definedName>
    <definedName name="rewised">#REF!</definedName>
    <definedName name="rn" localSheetId="2">'[2]ATTERBERG LIMIT'!#REF!</definedName>
    <definedName name="rn" localSheetId="0">'[2]ATTERBERG LIMIT'!#REF!</definedName>
    <definedName name="rn">'[2]ATTERBERG LIMIT'!#REF!</definedName>
    <definedName name="Road_Inventory_Survey" localSheetId="1">#REF!</definedName>
    <definedName name="Road_Inventory_Survey" localSheetId="2">#REF!</definedName>
    <definedName name="Road_Inventory_Survey" localSheetId="4">#REF!</definedName>
    <definedName name="Road_Inventory_Survey" localSheetId="0">#REF!</definedName>
    <definedName name="Road_Inventory_Survey" localSheetId="6">#REF!</definedName>
    <definedName name="Road_Inventory_Survey" localSheetId="8">#REF!</definedName>
    <definedName name="Road_Inventory_Survey" localSheetId="9">#REF!</definedName>
    <definedName name="Road_Inventory_Survey">#REF!</definedName>
    <definedName name="rt" localSheetId="1">#REF!</definedName>
    <definedName name="rt" localSheetId="2">#REF!</definedName>
    <definedName name="rt" localSheetId="4">#REF!</definedName>
    <definedName name="rt" localSheetId="0">#REF!</definedName>
    <definedName name="rt" localSheetId="6">#REF!</definedName>
    <definedName name="rt" localSheetId="8">#REF!</definedName>
    <definedName name="rt" localSheetId="9">#REF!</definedName>
    <definedName name="rt">#REF!</definedName>
    <definedName name="RUPESH">'[5]Labour'!$D$19</definedName>
    <definedName name="S" localSheetId="1" hidden="1">{"Daily Survey Report",#N/A,FALSE,"Daily"}</definedName>
    <definedName name="S" localSheetId="2" hidden="1">{"Daily Survey Report",#N/A,FALSE,"Daily"}</definedName>
    <definedName name="S" localSheetId="4" hidden="1">{"Daily Survey Report",#N/A,FALSE,"Daily"}</definedName>
    <definedName name="S" localSheetId="0" hidden="1">{"Daily Survey Report",#N/A,FALSE,"Daily"}</definedName>
    <definedName name="S" localSheetId="6" hidden="1">{"Daily Survey Report",#N/A,FALSE,"Daily"}</definedName>
    <definedName name="S" localSheetId="8" hidden="1">{"Daily Survey Report",#N/A,FALSE,"Daily"}</definedName>
    <definedName name="S" localSheetId="9" hidden="1">{"Daily Survey Report",#N/A,FALSE,"Daily"}</definedName>
    <definedName name="S" hidden="1">{"Daily Survey Report",#N/A,FALSE,"Daily"}</definedName>
    <definedName name="sa" localSheetId="2">#REF!</definedName>
    <definedName name="sa" localSheetId="4">#REF!</definedName>
    <definedName name="sa" localSheetId="0">#REF!</definedName>
    <definedName name="sa" localSheetId="6">#REF!</definedName>
    <definedName name="sa" localSheetId="8">#REF!</definedName>
    <definedName name="sa">#REF!</definedName>
    <definedName name="sarkna" localSheetId="1">#REF!</definedName>
    <definedName name="sarkna" localSheetId="2">#REF!</definedName>
    <definedName name="sarkna" localSheetId="4">#REF!</definedName>
    <definedName name="sarkna" localSheetId="0">#REF!</definedName>
    <definedName name="sarkna" localSheetId="6">#REF!</definedName>
    <definedName name="sarkna" localSheetId="8">#REF!</definedName>
    <definedName name="sarkna" localSheetId="9">#REF!</definedName>
    <definedName name="sarkna">#REF!</definedName>
    <definedName name="SEASONAL_CORRECTION_FACTOR" localSheetId="1">#REF!</definedName>
    <definedName name="SEASONAL_CORRECTION_FACTOR" localSheetId="2">#REF!</definedName>
    <definedName name="SEASONAL_CORRECTION_FACTOR" localSheetId="4">#REF!</definedName>
    <definedName name="SEASONAL_CORRECTION_FACTOR" localSheetId="0">#REF!</definedName>
    <definedName name="SEASONAL_CORRECTION_FACTOR" localSheetId="6">#REF!</definedName>
    <definedName name="SEASONAL_CORRECTION_FACTOR" localSheetId="8">#REF!</definedName>
    <definedName name="SEASONAL_CORRECTION_FACTOR" localSheetId="9">#REF!</definedName>
    <definedName name="SEASONAL_CORRECTION_FACTOR">#REF!</definedName>
    <definedName name="Soil___Material_Investigations" localSheetId="1">#REF!</definedName>
    <definedName name="Soil___Material_Investigations" localSheetId="2">#REF!</definedName>
    <definedName name="Soil___Material_Investigations" localSheetId="4">#REF!</definedName>
    <definedName name="Soil___Material_Investigations" localSheetId="0">#REF!</definedName>
    <definedName name="Soil___Material_Investigations" localSheetId="6">#REF!</definedName>
    <definedName name="Soil___Material_Investigations" localSheetId="8">#REF!</definedName>
    <definedName name="Soil___Material_Investigations" localSheetId="9">#REF!</definedName>
    <definedName name="Soil___Material_Investigations">#REF!</definedName>
    <definedName name="SSS">'[18]Material'!$D$50</definedName>
    <definedName name="ssss" localSheetId="1" hidden="1">{"Daily Survey Report",#N/A,FALSE,"Daily"}</definedName>
    <definedName name="ssss" localSheetId="2" hidden="1">{"Daily Survey Report",#N/A,FALSE,"Daily"}</definedName>
    <definedName name="ssss" localSheetId="4" hidden="1">{"Daily Survey Report",#N/A,FALSE,"Daily"}</definedName>
    <definedName name="ssss" localSheetId="0" hidden="1">{"Daily Survey Report",#N/A,FALSE,"Daily"}</definedName>
    <definedName name="ssss" localSheetId="6" hidden="1">{"Daily Survey Report",#N/A,FALSE,"Daily"}</definedName>
    <definedName name="ssss" localSheetId="8" hidden="1">{"Daily Survey Report",#N/A,FALSE,"Daily"}</definedName>
    <definedName name="ssss" localSheetId="9" hidden="1">{"Daily Survey Report",#N/A,FALSE,"Daily"}</definedName>
    <definedName name="ssss" hidden="1">{"Daily Survey Report",#N/A,FALSE,"Daily"}</definedName>
    <definedName name="SSSSSS">'[18]Labour'!$D$17</definedName>
    <definedName name="START_TOLL">'[8]Assumptions'!$G$11</definedName>
    <definedName name="t" localSheetId="2">'[2]ATTERBERG LIMIT'!#REF!</definedName>
    <definedName name="t" localSheetId="4">'[2]ATTERBERG LIMIT'!#REF!</definedName>
    <definedName name="t" localSheetId="0">'[2]ATTERBERG LIMIT'!#REF!</definedName>
    <definedName name="t" localSheetId="6">'[2]ATTERBERG LIMIT'!#REF!</definedName>
    <definedName name="t" localSheetId="8">'[2]ATTERBERG LIMIT'!#REF!</definedName>
    <definedName name="t" localSheetId="9">'[2]ATTERBERG LIMIT'!#REF!</definedName>
    <definedName name="t">'[2]ATTERBERG LIMIT'!#REF!</definedName>
    <definedName name="Table_Md" localSheetId="2">'[2]ATTERBERG LIMIT'!#REF!</definedName>
    <definedName name="Table_Md" localSheetId="4">'[2]ATTERBERG LIMIT'!#REF!</definedName>
    <definedName name="Table_Md" localSheetId="0">'[2]ATTERBERG LIMIT'!#REF!</definedName>
    <definedName name="Table_Md" localSheetId="6">'[2]ATTERBERG LIMIT'!#REF!</definedName>
    <definedName name="Table_Md" localSheetId="8">'[2]ATTERBERG LIMIT'!#REF!</definedName>
    <definedName name="Table_Md" localSheetId="9">'[2]ATTERBERG LIMIT'!#REF!</definedName>
    <definedName name="Table_Md">'[2]ATTERBERG LIMIT'!#REF!</definedName>
    <definedName name="Table_Wt" localSheetId="2">'[2]ATTERBERG LIMIT'!#REF!</definedName>
    <definedName name="Table_Wt" localSheetId="4">'[2]ATTERBERG LIMIT'!#REF!</definedName>
    <definedName name="Table_Wt" localSheetId="0">'[2]ATTERBERG LIMIT'!#REF!</definedName>
    <definedName name="Table_Wt" localSheetId="6">'[2]ATTERBERG LIMIT'!#REF!</definedName>
    <definedName name="Table_Wt" localSheetId="8">'[2]ATTERBERG LIMIT'!#REF!</definedName>
    <definedName name="Table_Wt" localSheetId="9">'[2]ATTERBERG LIMIT'!#REF!</definedName>
    <definedName name="Table_Wt">'[2]ATTERBERG LIMIT'!#REF!</definedName>
    <definedName name="TR" localSheetId="2" hidden="1">{"Daily Survey Report",#N/A,FALSE,"Daily"}</definedName>
    <definedName name="TR" localSheetId="4" hidden="1">{"Daily Survey Report",#N/A,FALSE,"Daily"}</definedName>
    <definedName name="TR" localSheetId="6" hidden="1">{"Daily Survey Report",#N/A,FALSE,"Daily"}</definedName>
    <definedName name="TR" localSheetId="8" hidden="1">{"Daily Survey Report",#N/A,FALSE,"Daily"}</definedName>
    <definedName name="TR" hidden="1">{"Daily Survey Report",#N/A,FALSE,"Daily"}</definedName>
    <definedName name="trjidjdjdjdjd" localSheetId="2" hidden="1">{"Daily Survey Report",#N/A,FALSE,"Daily"}</definedName>
    <definedName name="trjidjdjdjdjd" localSheetId="4" hidden="1">{"Daily Survey Report",#N/A,FALSE,"Daily"}</definedName>
    <definedName name="trjidjdjdjdjd" localSheetId="6" hidden="1">{"Daily Survey Report",#N/A,FALSE,"Daily"}</definedName>
    <definedName name="trjidjdjdjdjd" localSheetId="8" hidden="1">{"Daily Survey Report",#N/A,FALSE,"Daily"}</definedName>
    <definedName name="trjidjdjdjdjd" hidden="1">{"Daily Survey Report",#N/A,FALSE,"Daily"}</definedName>
    <definedName name="two" localSheetId="1">'[7]Letter'!#REF!</definedName>
    <definedName name="two" localSheetId="2">'[7]Letter'!#REF!</definedName>
    <definedName name="two" localSheetId="4">'[7]Letter'!#REF!</definedName>
    <definedName name="two" localSheetId="0">'[7]Letter'!#REF!</definedName>
    <definedName name="two" localSheetId="6">'[7]Letter'!#REF!</definedName>
    <definedName name="two" localSheetId="8">'[7]Letter'!#REF!</definedName>
    <definedName name="two" localSheetId="9">'[7]Letter'!#REF!</definedName>
    <definedName name="two">'[7]Letter'!#REF!</definedName>
    <definedName name="ty" localSheetId="1">#REF!</definedName>
    <definedName name="ty" localSheetId="2">#REF!</definedName>
    <definedName name="ty" localSheetId="4">#REF!</definedName>
    <definedName name="ty" localSheetId="0">#REF!</definedName>
    <definedName name="ty" localSheetId="6">#REF!</definedName>
    <definedName name="ty" localSheetId="8">#REF!</definedName>
    <definedName name="ty" localSheetId="9">#REF!</definedName>
    <definedName name="ty">#REF!</definedName>
    <definedName name="ukjhedws" localSheetId="2" hidden="1">{"Daily Survey Report",#N/A,FALSE,"Daily"}</definedName>
    <definedName name="ukjhedws" localSheetId="4" hidden="1">{"Daily Survey Report",#N/A,FALSE,"Daily"}</definedName>
    <definedName name="ukjhedws" localSheetId="6" hidden="1">{"Daily Survey Report",#N/A,FALSE,"Daily"}</definedName>
    <definedName name="ukjhedws" localSheetId="8" hidden="1">{"Daily Survey Report",#N/A,FALSE,"Daily"}</definedName>
    <definedName name="ukjhedws" hidden="1">{"Daily Survey Report",#N/A,FALSE,"Daily"}</definedName>
    <definedName name="umaher" localSheetId="2" hidden="1">{"Daily Survey Report",#N/A,FALSE,"Daily"}</definedName>
    <definedName name="umaher" localSheetId="4" hidden="1">{"Daily Survey Report",#N/A,FALSE,"Daily"}</definedName>
    <definedName name="umaher" localSheetId="6" hidden="1">{"Daily Survey Report",#N/A,FALSE,"Daily"}</definedName>
    <definedName name="umaher" localSheetId="8" hidden="1">{"Daily Survey Report",#N/A,FALSE,"Daily"}</definedName>
    <definedName name="umaher" hidden="1">{"Daily Survey Report",#N/A,FALSE,"Daily"}</definedName>
    <definedName name="V" localSheetId="2">#REF!</definedName>
    <definedName name="V" localSheetId="4">#REF!</definedName>
    <definedName name="V" localSheetId="0">#REF!</definedName>
    <definedName name="V" localSheetId="6">#REF!</definedName>
    <definedName name="V" localSheetId="8">#REF!</definedName>
    <definedName name="V">#REF!</definedName>
    <definedName name="VCV" localSheetId="2" hidden="1">{"Daily Survey Report",#N/A,FALSE,"Daily"}</definedName>
    <definedName name="VCV" localSheetId="4" hidden="1">{"Daily Survey Report",#N/A,FALSE,"Daily"}</definedName>
    <definedName name="VCV" localSheetId="6" hidden="1">{"Daily Survey Report",#N/A,FALSE,"Daily"}</definedName>
    <definedName name="VCV" localSheetId="8" hidden="1">{"Daily Survey Report",#N/A,FALSE,"Daily"}</definedName>
    <definedName name="VCV" hidden="1">{"Daily Survey Report",#N/A,FALSE,"Daily"}</definedName>
    <definedName name="vvv" localSheetId="1" hidden="1">{"Daily Survey Report",#N/A,FALSE,"Daily"}</definedName>
    <definedName name="vvv" localSheetId="2" hidden="1">{"Daily Survey Report",#N/A,FALSE,"Daily"}</definedName>
    <definedName name="vvv" localSheetId="4" hidden="1">{"Daily Survey Report",#N/A,FALSE,"Daily"}</definedName>
    <definedName name="vvv" localSheetId="0" hidden="1">{"Daily Survey Report",#N/A,FALSE,"Daily"}</definedName>
    <definedName name="vvv" localSheetId="6" hidden="1">{"Daily Survey Report",#N/A,FALSE,"Daily"}</definedName>
    <definedName name="vvv" localSheetId="8" hidden="1">{"Daily Survey Report",#N/A,FALSE,"Daily"}</definedName>
    <definedName name="vvv" localSheetId="9" hidden="1">{"Daily Survey Report",#N/A,FALSE,"Daily"}</definedName>
    <definedName name="vvv" hidden="1">{"Daily Survey Report",#N/A,FALSE,"Daily"}</definedName>
    <definedName name="WEEKLY_TRAFFIC_SUMMARY" localSheetId="1">#REF!</definedName>
    <definedName name="WEEKLY_TRAFFIC_SUMMARY" localSheetId="2">#REF!</definedName>
    <definedName name="WEEKLY_TRAFFIC_SUMMARY" localSheetId="4">#REF!</definedName>
    <definedName name="WEEKLY_TRAFFIC_SUMMARY" localSheetId="0">#REF!</definedName>
    <definedName name="WEEKLY_TRAFFIC_SUMMARY" localSheetId="6">#REF!</definedName>
    <definedName name="WEEKLY_TRAFFIC_SUMMARY" localSheetId="8">#REF!</definedName>
    <definedName name="WEEKLY_TRAFFIC_SUMMARY" localSheetId="9">#REF!</definedName>
    <definedName name="WEEKLY_TRAFFIC_SUMMARY">#REF!</definedName>
    <definedName name="wrn.Daily._.Survey._.Report." localSheetId="1" hidden="1">{"Daily Survey Report",#N/A,FALSE,"Daily"}</definedName>
    <definedName name="wrn.Daily._.Survey._.Report." localSheetId="2" hidden="1">{"Daily Survey Report",#N/A,FALSE,"Daily"}</definedName>
    <definedName name="wrn.Daily._.Survey._.Report." localSheetId="4" hidden="1">{"Daily Survey Report",#N/A,FALSE,"Daily"}</definedName>
    <definedName name="wrn.Daily._.Survey._.Report." localSheetId="0" hidden="1">{"Daily Survey Report",#N/A,FALSE,"Daily"}</definedName>
    <definedName name="wrn.Daily._.Survey._.Report." localSheetId="6" hidden="1">{"Daily Survey Report",#N/A,FALSE,"Daily"}</definedName>
    <definedName name="wrn.Daily._.Survey._.Report." localSheetId="8" hidden="1">{"Daily Survey Report",#N/A,FALSE,"Daily"}</definedName>
    <definedName name="wrn.Daily._.Survey._.Report." localSheetId="9" hidden="1">{"Daily Survey Report",#N/A,FALSE,"Daily"}</definedName>
    <definedName name="wrn.Daily._.Survey._.Report." hidden="1">{"Daily Survey Report",#N/A,FALSE,"Daily"}</definedName>
    <definedName name="x" localSheetId="2" hidden="1">{"Daily Survey Report",#N/A,FALSE,"Daily"}</definedName>
    <definedName name="x" localSheetId="4" hidden="1">{"Daily Survey Report",#N/A,FALSE,"Daily"}</definedName>
    <definedName name="x" localSheetId="6" hidden="1">{"Daily Survey Report",#N/A,FALSE,"Daily"}</definedName>
    <definedName name="x" localSheetId="8" hidden="1">{"Daily Survey Report",#N/A,FALSE,"Daily"}</definedName>
    <definedName name="x" hidden="1">{"Daily Survey Report",#N/A,FALSE,"Daily"}</definedName>
    <definedName name="xws" localSheetId="2">#REF!</definedName>
    <definedName name="xws" localSheetId="4">#REF!</definedName>
    <definedName name="xws" localSheetId="0">#REF!</definedName>
    <definedName name="xws" localSheetId="6">#REF!</definedName>
    <definedName name="xws" localSheetId="8">#REF!</definedName>
    <definedName name="xws">#REF!</definedName>
    <definedName name="y" localSheetId="2" hidden="1">{"Daily Survey Report",#N/A,FALSE,"Daily"}</definedName>
    <definedName name="y" localSheetId="4" hidden="1">{"Daily Survey Report",#N/A,FALSE,"Daily"}</definedName>
    <definedName name="y" localSheetId="6" hidden="1">{"Daily Survey Report",#N/A,FALSE,"Daily"}</definedName>
    <definedName name="y" localSheetId="8" hidden="1">{"Daily Survey Report",#N/A,FALSE,"Daily"}</definedName>
    <definedName name="y" hidden="1">{"Daily Survey Report",#N/A,FALSE,"Daily"}</definedName>
    <definedName name="z" localSheetId="2" hidden="1">{"Daily Survey Report",#N/A,FALSE,"Daily"}</definedName>
    <definedName name="z" localSheetId="4" hidden="1">{"Daily Survey Report",#N/A,FALSE,"Daily"}</definedName>
    <definedName name="z" localSheetId="6" hidden="1">{"Daily Survey Report",#N/A,FALSE,"Daily"}</definedName>
    <definedName name="z" localSheetId="8" hidden="1">{"Daily Survey Report",#N/A,FALSE,"Daily"}</definedName>
    <definedName name="z" hidden="1">{"Daily Survey Report",#N/A,FALSE,"Daily"}</definedName>
    <definedName name="Zoning_Scheme" localSheetId="1">#REF!</definedName>
    <definedName name="Zoning_Scheme" localSheetId="2">#REF!</definedName>
    <definedName name="Zoning_Scheme" localSheetId="4">#REF!</definedName>
    <definedName name="Zoning_Scheme" localSheetId="0">#REF!</definedName>
    <definedName name="Zoning_Scheme" localSheetId="6">#REF!</definedName>
    <definedName name="Zoning_Scheme" localSheetId="8">#REF!</definedName>
    <definedName name="Zoning_Scheme" localSheetId="9">#REF!</definedName>
    <definedName name="Zoning_Scheme">#REF!</definedName>
  </definedNames>
  <calcPr fullCalcOnLoad="1"/>
</workbook>
</file>

<file path=xl/sharedStrings.xml><?xml version="1.0" encoding="utf-8"?>
<sst xmlns="http://schemas.openxmlformats.org/spreadsheetml/2006/main" count="415" uniqueCount="132">
  <si>
    <t>Diff. cost of hard shoulder and Earthen Shoulder (only for link route )</t>
  </si>
  <si>
    <t>Provision for Road inaugration</t>
  </si>
  <si>
    <t>State Share for CC Road/ exceed 2msa</t>
  </si>
  <si>
    <t>Provision for Electric Telephone Sevice</t>
  </si>
  <si>
    <t>Remark</t>
  </si>
  <si>
    <t xml:space="preserve">Maintenance Cost </t>
  </si>
  <si>
    <t>Through Route/ Link No.</t>
  </si>
  <si>
    <t>No. of CD Works</t>
  </si>
  <si>
    <t>Proposed Length 
(in Kms)</t>
  </si>
  <si>
    <t>Type of Proposal N/U</t>
  </si>
  <si>
    <t>Name of the Road</t>
  </si>
  <si>
    <t>Name of Block</t>
  </si>
  <si>
    <t>Name of PIU</t>
  </si>
  <si>
    <t>Name of District</t>
  </si>
  <si>
    <t>S. No.</t>
  </si>
  <si>
    <t>MP Rural Road Development Authority, Bhopal (M.P.)</t>
  </si>
  <si>
    <t>Pradhan Mantri Gram Sadak Yojna</t>
  </si>
  <si>
    <t>FORM - B</t>
  </si>
  <si>
    <t xml:space="preserve">Avg. Cost/ Km. </t>
  </si>
  <si>
    <t>Year : 2013-2014 - Proposal for 500+ in General District, 250+ in IAP District &amp; Tribal Block (13th Phase Batch-I)</t>
  </si>
  <si>
    <t xml:space="preserve"> Revised Cost of Pavement
(Rs.in Lakh)</t>
  </si>
  <si>
    <t>Revised  Cost of CD Works 
(Rs.in Lakh)</t>
  </si>
  <si>
    <t>Revised G.Total (11+16) (TOTAL PROJECT COST)</t>
  </si>
  <si>
    <t>Revised Cost to be borne by State Fund (Rs. in Lakh)</t>
  </si>
  <si>
    <t>Revised Total State Cost (12+13+14+15)</t>
  </si>
  <si>
    <t>Revised GOI Cost (Rs.in Lakh) (8+10)</t>
  </si>
  <si>
    <t>Bhopal</t>
  </si>
  <si>
    <t>Phanda</t>
  </si>
  <si>
    <t>T07 to Mahodiya</t>
  </si>
  <si>
    <t>T15 to Barkhedi Hajjam</t>
  </si>
  <si>
    <t>N</t>
  </si>
  <si>
    <t>L-054</t>
  </si>
  <si>
    <t>R.C.C.P</t>
  </si>
  <si>
    <t>L-112</t>
  </si>
  <si>
    <t>Coir Textile</t>
  </si>
  <si>
    <t>General Manager</t>
  </si>
  <si>
    <t>Chhindwara 1</t>
  </si>
  <si>
    <t>Total</t>
  </si>
  <si>
    <t>L033A</t>
  </si>
  <si>
    <t xml:space="preserve">Satnur T01 T0 Malegaon </t>
  </si>
  <si>
    <t>Sousar</t>
  </si>
  <si>
    <t>Chhindwara-1</t>
  </si>
  <si>
    <t>Chhindwara</t>
  </si>
  <si>
    <t>L095</t>
  </si>
  <si>
    <t xml:space="preserve">Kachram To Damuamal </t>
  </si>
  <si>
    <t>Parasia</t>
  </si>
  <si>
    <t>L110</t>
  </si>
  <si>
    <t>L110 Kamthi Kareli RD to Karaghat</t>
  </si>
  <si>
    <t>Harrai</t>
  </si>
  <si>
    <t>Chhindwara - 2</t>
  </si>
  <si>
    <t>T09A</t>
  </si>
  <si>
    <t>Tharwa to chhata</t>
  </si>
  <si>
    <t>G.Total (11+16) (TOTAL PROJECT COST)</t>
  </si>
  <si>
    <t>Total State Cost (12+13+14+15)</t>
  </si>
  <si>
    <t>Cost to be borne by State Fund (Rs. in Lakh)</t>
  </si>
  <si>
    <t>Total Estimated Cost (Rs.in Lakh) (8+10)</t>
  </si>
  <si>
    <t xml:space="preserve"> Cost of CD Works 
(Rs.in Lakh)</t>
  </si>
  <si>
    <t xml:space="preserve"> Cost of Pavement
(Rs.in Lakh)</t>
  </si>
  <si>
    <t>Year : 2013-2014 - Proposal for R&amp;D</t>
  </si>
  <si>
    <t>PIU TOTAL</t>
  </si>
  <si>
    <t>L028B</t>
  </si>
  <si>
    <t>HIRAWADI-DHAGDIYAMAL ROAD (L027) TO  CHOURAI</t>
  </si>
  <si>
    <t>MOHKHED</t>
  </si>
  <si>
    <t>CHHINDWAR-4</t>
  </si>
  <si>
    <t>CHHINDWARA</t>
  </si>
  <si>
    <t>L077</t>
  </si>
  <si>
    <t>BAMANWARA TO MOUR</t>
  </si>
  <si>
    <t>CHOURAI</t>
  </si>
  <si>
    <t>Year : 2013-2014 - Proposal for   R&amp;D</t>
  </si>
  <si>
    <t>L-070</t>
  </si>
  <si>
    <t>L-049 Gadapipariya(NH-12) to Katangi</t>
  </si>
  <si>
    <t>Shahpura</t>
  </si>
  <si>
    <t>Jabalpur</t>
  </si>
  <si>
    <t>L-065</t>
  </si>
  <si>
    <t>MDR 1 to  Khairi</t>
  </si>
  <si>
    <t>Patan</t>
  </si>
  <si>
    <t>Beerner to Saraswahi</t>
  </si>
  <si>
    <t>Panagar</t>
  </si>
  <si>
    <t>L-041A</t>
  </si>
  <si>
    <t>T03 to Sanjari</t>
  </si>
  <si>
    <t>Kundam</t>
  </si>
  <si>
    <t>L-076</t>
  </si>
  <si>
    <t>T07 to Dadargawan</t>
  </si>
  <si>
    <t>Proposal submitted in R &amp; D (Cell Filled Concrete Pavement)</t>
  </si>
  <si>
    <t>L-030A</t>
  </si>
  <si>
    <t>Kariyapura to Lalpura</t>
  </si>
  <si>
    <t>Bhagwanpura</t>
  </si>
  <si>
    <t>Khargone-1</t>
  </si>
  <si>
    <t>Khargone</t>
  </si>
  <si>
    <t>Umraoganj-Siyakundal Rd. To Chiroliya</t>
  </si>
  <si>
    <t>Obedullaganj</t>
  </si>
  <si>
    <t>Raisen-1</t>
  </si>
  <si>
    <t>Raisen</t>
  </si>
  <si>
    <t>L-095</t>
  </si>
  <si>
    <t>Bhopal-Raisen Rd. To Raipura Ramsiya</t>
  </si>
  <si>
    <t>Sanchi</t>
  </si>
  <si>
    <t>Raisen-2</t>
  </si>
  <si>
    <t>MPRRDA PIU Ratlam</t>
  </si>
  <si>
    <t>Asstt. Manager</t>
  </si>
  <si>
    <t>Sub Engineer</t>
  </si>
  <si>
    <t>Grand Total   (4 Roads)</t>
  </si>
  <si>
    <t>TOTAL  = (1 Roads)</t>
  </si>
  <si>
    <t>L061</t>
  </si>
  <si>
    <t>Mangrol Road to Kaharakhedi</t>
  </si>
  <si>
    <t>Ratlam</t>
  </si>
  <si>
    <t>TOTAL  = (1 Road)</t>
  </si>
  <si>
    <t>L032</t>
  </si>
  <si>
    <t>Jaora Amba Road to Ajampurdodiya</t>
  </si>
  <si>
    <t>Piploda</t>
  </si>
  <si>
    <t>TOTAL  = (2 Roads)</t>
  </si>
  <si>
    <t>L022</t>
  </si>
  <si>
    <t>Alote Unhel Road to Palnagra</t>
  </si>
  <si>
    <t>Alote</t>
  </si>
  <si>
    <t>L076</t>
  </si>
  <si>
    <t>Jaora Alote Road to Jhangaria</t>
  </si>
  <si>
    <t>-</t>
  </si>
  <si>
    <t>Grand Total</t>
  </si>
  <si>
    <t>Total-Vidisha</t>
  </si>
  <si>
    <t>L-129</t>
  </si>
  <si>
    <t>Khamkheda to Salaikhedi</t>
  </si>
  <si>
    <t>Vidisha</t>
  </si>
  <si>
    <t>Vidisha-1</t>
  </si>
  <si>
    <t>Total-Nateran</t>
  </si>
  <si>
    <t>L-071</t>
  </si>
  <si>
    <t>Nayagola Road to Narkheda Khadya</t>
  </si>
  <si>
    <t>Nateran</t>
  </si>
  <si>
    <t xml:space="preserve">Average 
Cost/
Km. </t>
  </si>
  <si>
    <t>Cost to be borne by State Fund 
(Rs. in Lakh)</t>
  </si>
  <si>
    <t>Name 
of PIU</t>
  </si>
  <si>
    <t>Years 2013-14 - Proposal of Pilot Project-Coir Geo Taxtile</t>
  </si>
  <si>
    <t>FORM-B</t>
  </si>
  <si>
    <t>R&amp;D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</si>
</sst>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&lt;&quot;0"/>
    <numFmt numFmtId="166" formatCode="&quot;&lt;&quot;0.0"/>
    <numFmt numFmtId="167" formatCode="&quot;@&quot;##&quot;&lt;&quot;"/>
    <numFmt numFmtId="168" formatCode="&quot;@&quot;0.0"/>
    <numFmt numFmtId="169" formatCode="_([$€-2]* #,##0.00_);_([$€-2]* \(#,##0.00\);_([$€-2]* &quot;-&quot;??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Cambria"/>
      <family val="1"/>
    </font>
    <font>
      <sz val="11"/>
      <name val="Arial Narrow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165" fontId="0" fillId="0" borderId="0">
      <alignment horizontal="center" vertical="center"/>
      <protection/>
    </xf>
    <xf numFmtId="165" fontId="0" fillId="0" borderId="0">
      <alignment horizontal="center" vertical="center"/>
      <protection/>
    </xf>
    <xf numFmtId="165" fontId="0" fillId="0" borderId="0">
      <alignment horizontal="center" vertical="center"/>
      <protection/>
    </xf>
    <xf numFmtId="165" fontId="0" fillId="0" borderId="0">
      <alignment horizontal="center" vertical="center"/>
      <protection/>
    </xf>
    <xf numFmtId="165" fontId="0" fillId="0" borderId="0">
      <alignment horizontal="center" vertical="center"/>
      <protection/>
    </xf>
    <xf numFmtId="165" fontId="0" fillId="0" borderId="0">
      <alignment horizontal="center" vertical="center"/>
      <protection/>
    </xf>
    <xf numFmtId="165" fontId="0" fillId="0" borderId="0">
      <alignment horizontal="center" vertical="center"/>
      <protection/>
    </xf>
    <xf numFmtId="165" fontId="0" fillId="0" borderId="0">
      <alignment horizontal="center" vertical="center"/>
      <protection/>
    </xf>
    <xf numFmtId="165" fontId="0" fillId="0" borderId="0">
      <alignment horizontal="center" vertical="center"/>
      <protection/>
    </xf>
    <xf numFmtId="165" fontId="0" fillId="0" borderId="0">
      <alignment horizontal="center" vertical="center"/>
      <protection/>
    </xf>
    <xf numFmtId="165" fontId="0" fillId="0" borderId="0">
      <alignment horizontal="center" vertical="center"/>
      <protection/>
    </xf>
    <xf numFmtId="165" fontId="0" fillId="0" borderId="0">
      <alignment horizontal="center" vertical="center"/>
      <protection/>
    </xf>
    <xf numFmtId="165" fontId="0" fillId="0" borderId="0">
      <alignment horizontal="center" vertical="center"/>
      <protection/>
    </xf>
    <xf numFmtId="165" fontId="0" fillId="0" borderId="0">
      <alignment horizontal="center" vertical="center"/>
      <protection/>
    </xf>
    <xf numFmtId="165" fontId="0" fillId="0" borderId="0">
      <alignment horizontal="center" vertical="center"/>
      <protection/>
    </xf>
    <xf numFmtId="165" fontId="0" fillId="0" borderId="0">
      <alignment horizontal="center" vertical="center"/>
      <protection/>
    </xf>
    <xf numFmtId="165" fontId="0" fillId="0" borderId="0">
      <alignment horizontal="center" vertical="center"/>
      <protection/>
    </xf>
    <xf numFmtId="165" fontId="0" fillId="0" borderId="0">
      <alignment horizontal="center" vertical="center"/>
      <protection/>
    </xf>
    <xf numFmtId="165" fontId="0" fillId="0" borderId="0">
      <alignment horizontal="center" vertical="center"/>
      <protection/>
    </xf>
    <xf numFmtId="165" fontId="0" fillId="0" borderId="0">
      <alignment horizontal="center" vertical="center"/>
      <protection/>
    </xf>
    <xf numFmtId="165" fontId="0" fillId="0" borderId="0">
      <alignment horizontal="center" vertical="center"/>
      <protection/>
    </xf>
    <xf numFmtId="165" fontId="0" fillId="0" borderId="0">
      <alignment horizontal="center" vertical="center"/>
      <protection/>
    </xf>
    <xf numFmtId="166" fontId="0" fillId="0" borderId="0" applyFont="0" applyFill="0" applyBorder="0" applyProtection="0">
      <alignment horizontal="center" vertical="center"/>
    </xf>
    <xf numFmtId="166" fontId="0" fillId="0" borderId="0" applyFont="0" applyFill="0" applyBorder="0" applyProtection="0">
      <alignment horizontal="center" vertical="center"/>
    </xf>
    <xf numFmtId="166" fontId="0" fillId="0" borderId="0" applyFont="0" applyFill="0" applyBorder="0" applyProtection="0">
      <alignment horizontal="center" vertical="center"/>
    </xf>
    <xf numFmtId="166" fontId="0" fillId="0" borderId="0" applyFont="0" applyFill="0" applyBorder="0" applyProtection="0">
      <alignment horizontal="center" vertical="center"/>
    </xf>
    <xf numFmtId="166" fontId="0" fillId="0" borderId="0" applyFont="0" applyFill="0" applyBorder="0" applyProtection="0">
      <alignment horizontal="center" vertical="center"/>
    </xf>
    <xf numFmtId="166" fontId="0" fillId="0" borderId="0" applyFont="0" applyFill="0" applyBorder="0" applyProtection="0">
      <alignment horizontal="center" vertical="center"/>
    </xf>
    <xf numFmtId="166" fontId="0" fillId="0" borderId="0" applyFont="0" applyFill="0" applyBorder="0" applyProtection="0">
      <alignment horizontal="center" vertical="center"/>
    </xf>
    <xf numFmtId="166" fontId="0" fillId="0" borderId="0" applyFont="0" applyFill="0" applyBorder="0" applyProtection="0">
      <alignment horizontal="center" vertical="center"/>
    </xf>
    <xf numFmtId="166" fontId="0" fillId="0" borderId="0" applyFont="0" applyFill="0" applyBorder="0" applyProtection="0">
      <alignment horizontal="center" vertical="center"/>
    </xf>
    <xf numFmtId="166" fontId="0" fillId="0" borderId="0" applyFont="0" applyFill="0" applyBorder="0" applyProtection="0">
      <alignment horizontal="center" vertical="center"/>
    </xf>
    <xf numFmtId="166" fontId="0" fillId="0" borderId="0" applyFont="0" applyFill="0" applyBorder="0" applyProtection="0">
      <alignment horizontal="center" vertical="center"/>
    </xf>
    <xf numFmtId="166" fontId="0" fillId="0" borderId="0" applyFont="0" applyFill="0" applyBorder="0" applyProtection="0">
      <alignment horizontal="center" vertical="center"/>
    </xf>
    <xf numFmtId="166" fontId="0" fillId="0" borderId="0" applyFont="0" applyFill="0" applyBorder="0" applyProtection="0">
      <alignment horizontal="center" vertical="center"/>
    </xf>
    <xf numFmtId="166" fontId="0" fillId="0" borderId="0" applyFont="0" applyFill="0" applyBorder="0" applyProtection="0">
      <alignment horizontal="center" vertical="center"/>
    </xf>
    <xf numFmtId="166" fontId="0" fillId="0" borderId="0" applyFont="0" applyFill="0" applyBorder="0" applyProtection="0">
      <alignment horizontal="center" vertical="center"/>
    </xf>
    <xf numFmtId="166" fontId="0" fillId="0" borderId="0" applyFont="0" applyFill="0" applyBorder="0" applyProtection="0">
      <alignment horizontal="center" vertical="center"/>
    </xf>
    <xf numFmtId="166" fontId="0" fillId="0" borderId="0" applyFont="0" applyFill="0" applyBorder="0" applyProtection="0">
      <alignment horizontal="center" vertical="center"/>
    </xf>
    <xf numFmtId="166" fontId="0" fillId="0" borderId="0" applyFont="0" applyFill="0" applyBorder="0" applyProtection="0">
      <alignment horizontal="center" vertical="center"/>
    </xf>
    <xf numFmtId="166" fontId="0" fillId="0" borderId="0" applyFont="0" applyFill="0" applyBorder="0" applyProtection="0">
      <alignment horizontal="center" vertical="center"/>
    </xf>
    <xf numFmtId="166" fontId="0" fillId="0" borderId="0" applyFont="0" applyFill="0" applyBorder="0" applyProtection="0">
      <alignment horizontal="center" vertical="center"/>
    </xf>
    <xf numFmtId="166" fontId="0" fillId="0" borderId="0" applyFont="0" applyFill="0" applyBorder="0" applyProtection="0">
      <alignment horizontal="center" vertical="center"/>
    </xf>
    <xf numFmtId="0" fontId="33" fillId="3" borderId="0" applyNumberFormat="0" applyBorder="0" applyAlignment="0" applyProtection="0"/>
    <xf numFmtId="165" fontId="0" fillId="0" borderId="0" applyFont="0" applyFill="0" applyBorder="0" applyProtection="0">
      <alignment vertical="center"/>
    </xf>
    <xf numFmtId="0" fontId="37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Font="0" applyBorder="0" applyAlignment="0"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8" fontId="0" fillId="0" borderId="0" applyFont="0" applyFill="0" applyBorder="0" applyProtection="0">
      <alignment horizontal="center" vertical="center"/>
    </xf>
    <xf numFmtId="168" fontId="0" fillId="0" borderId="0" applyFont="0" applyFill="0" applyBorder="0" applyProtection="0">
      <alignment horizontal="center" vertical="center"/>
    </xf>
    <xf numFmtId="168" fontId="0" fillId="0" borderId="0" applyFont="0" applyFill="0" applyBorder="0" applyProtection="0">
      <alignment horizontal="center" vertical="center"/>
    </xf>
    <xf numFmtId="168" fontId="0" fillId="0" borderId="0" applyFont="0" applyFill="0" applyBorder="0" applyProtection="0">
      <alignment horizontal="center" vertical="center"/>
    </xf>
    <xf numFmtId="168" fontId="0" fillId="0" borderId="0" applyFont="0" applyFill="0" applyBorder="0" applyProtection="0">
      <alignment horizontal="center" vertical="center"/>
    </xf>
    <xf numFmtId="168" fontId="0" fillId="0" borderId="0" applyFont="0" applyFill="0" applyBorder="0" applyProtection="0">
      <alignment horizontal="center" vertical="center"/>
    </xf>
    <xf numFmtId="168" fontId="0" fillId="0" borderId="0" applyFont="0" applyFill="0" applyBorder="0" applyProtection="0">
      <alignment horizontal="center" vertical="center"/>
    </xf>
    <xf numFmtId="168" fontId="0" fillId="0" borderId="0" applyFont="0" applyFill="0" applyBorder="0" applyProtection="0">
      <alignment horizontal="center" vertical="center"/>
    </xf>
    <xf numFmtId="168" fontId="0" fillId="0" borderId="0" applyFont="0" applyFill="0" applyBorder="0" applyProtection="0">
      <alignment horizontal="center" vertical="center"/>
    </xf>
    <xf numFmtId="168" fontId="0" fillId="0" borderId="0" applyFont="0" applyFill="0" applyBorder="0" applyProtection="0">
      <alignment horizontal="center" vertical="center"/>
    </xf>
    <xf numFmtId="168" fontId="0" fillId="0" borderId="0" applyFont="0" applyFill="0" applyBorder="0" applyProtection="0">
      <alignment horizontal="center" vertical="center"/>
    </xf>
    <xf numFmtId="168" fontId="0" fillId="0" borderId="0" applyFont="0" applyFill="0" applyBorder="0" applyProtection="0">
      <alignment horizontal="center" vertical="center"/>
    </xf>
    <xf numFmtId="168" fontId="0" fillId="0" borderId="0" applyFont="0" applyFill="0" applyBorder="0" applyProtection="0">
      <alignment horizontal="center" vertical="center"/>
    </xf>
    <xf numFmtId="168" fontId="0" fillId="0" borderId="0" applyFont="0" applyFill="0" applyBorder="0" applyProtection="0">
      <alignment horizontal="center" vertical="center"/>
    </xf>
    <xf numFmtId="168" fontId="0" fillId="0" borderId="0" applyFont="0" applyFill="0" applyBorder="0" applyProtection="0">
      <alignment horizontal="center" vertical="center"/>
    </xf>
    <xf numFmtId="168" fontId="0" fillId="0" borderId="0" applyFont="0" applyFill="0" applyBorder="0" applyProtection="0">
      <alignment horizontal="center" vertical="center"/>
    </xf>
    <xf numFmtId="168" fontId="0" fillId="0" borderId="0" applyFont="0" applyFill="0" applyBorder="0" applyProtection="0">
      <alignment horizontal="center" vertical="center"/>
    </xf>
    <xf numFmtId="168" fontId="0" fillId="0" borderId="0" applyFont="0" applyFill="0" applyBorder="0" applyProtection="0">
      <alignment horizontal="center" vertical="center"/>
    </xf>
    <xf numFmtId="168" fontId="0" fillId="0" borderId="0" applyFont="0" applyFill="0" applyBorder="0" applyProtection="0">
      <alignment horizontal="center" vertical="center"/>
    </xf>
    <xf numFmtId="168" fontId="0" fillId="0" borderId="0" applyFont="0" applyFill="0" applyBorder="0" applyProtection="0">
      <alignment horizontal="center" vertical="center"/>
    </xf>
    <xf numFmtId="168" fontId="0" fillId="0" borderId="0" applyFont="0" applyFill="0" applyBorder="0" applyProtection="0">
      <alignment horizontal="center" vertical="center"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7" borderId="1" applyNumberFormat="0" applyAlignment="0" applyProtection="0"/>
    <xf numFmtId="168" fontId="0" fillId="0" borderId="0" applyFont="0" applyFill="0" applyBorder="0" applyProtection="0">
      <alignment horizontal="left" vertical="center"/>
    </xf>
    <xf numFmtId="0" fontId="38" fillId="0" borderId="7" applyNumberFormat="0" applyFill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8">
      <alignment vertical="center"/>
      <protection locked="0"/>
    </xf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36" fillId="20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11" applyNumberFormat="0" applyFill="0" applyAlignment="0" applyProtection="0"/>
    <xf numFmtId="167" fontId="0" fillId="0" borderId="0" applyFont="0" applyFill="0" applyBorder="0">
      <alignment horizontal="center" vertical="center"/>
      <protection/>
    </xf>
    <xf numFmtId="167" fontId="0" fillId="0" borderId="0" applyFont="0" applyFill="0" applyBorder="0">
      <alignment horizontal="center" vertical="center"/>
      <protection/>
    </xf>
    <xf numFmtId="167" fontId="0" fillId="0" borderId="0" applyFont="0" applyFill="0" applyBorder="0">
      <alignment horizontal="center" vertical="center"/>
      <protection/>
    </xf>
    <xf numFmtId="167" fontId="0" fillId="0" borderId="0" applyFont="0" applyFill="0" applyBorder="0">
      <alignment horizontal="center" vertical="center"/>
      <protection/>
    </xf>
    <xf numFmtId="167" fontId="0" fillId="0" borderId="0" applyFont="0" applyFill="0" applyBorder="0">
      <alignment horizontal="center" vertical="center"/>
      <protection/>
    </xf>
    <xf numFmtId="167" fontId="0" fillId="0" borderId="0" applyFont="0" applyFill="0" applyBorder="0">
      <alignment horizontal="center" vertical="center"/>
      <protection/>
    </xf>
    <xf numFmtId="167" fontId="0" fillId="0" borderId="0" applyFont="0" applyFill="0" applyBorder="0">
      <alignment horizontal="center" vertical="center"/>
      <protection/>
    </xf>
    <xf numFmtId="167" fontId="0" fillId="0" borderId="0" applyFont="0" applyFill="0" applyBorder="0">
      <alignment horizontal="center" vertical="center"/>
      <protection/>
    </xf>
    <xf numFmtId="167" fontId="0" fillId="0" borderId="0" applyFont="0" applyFill="0" applyBorder="0">
      <alignment horizontal="center" vertical="center"/>
      <protection/>
    </xf>
    <xf numFmtId="167" fontId="0" fillId="0" borderId="0" applyFont="0" applyFill="0" applyBorder="0">
      <alignment horizontal="center" vertical="center"/>
      <protection/>
    </xf>
    <xf numFmtId="167" fontId="0" fillId="0" borderId="0" applyFont="0" applyFill="0" applyBorder="0">
      <alignment horizontal="center" vertical="center"/>
      <protection/>
    </xf>
    <xf numFmtId="167" fontId="0" fillId="0" borderId="0" applyFont="0" applyFill="0" applyBorder="0">
      <alignment horizontal="center" vertical="center"/>
      <protection/>
    </xf>
    <xf numFmtId="167" fontId="0" fillId="0" borderId="0" applyFont="0" applyFill="0" applyBorder="0">
      <alignment horizontal="center" vertical="center"/>
      <protection/>
    </xf>
    <xf numFmtId="167" fontId="0" fillId="0" borderId="0" applyFont="0" applyFill="0" applyBorder="0">
      <alignment horizontal="center" vertical="center"/>
      <protection/>
    </xf>
    <xf numFmtId="167" fontId="0" fillId="0" borderId="0" applyFont="0" applyFill="0" applyBorder="0">
      <alignment horizontal="center" vertical="center"/>
      <protection/>
    </xf>
    <xf numFmtId="167" fontId="0" fillId="0" borderId="0" applyFont="0" applyFill="0" applyBorder="0">
      <alignment horizontal="center" vertical="center"/>
      <protection/>
    </xf>
    <xf numFmtId="167" fontId="0" fillId="0" borderId="0" applyFont="0" applyFill="0" applyBorder="0">
      <alignment horizontal="center" vertical="center"/>
      <protection/>
    </xf>
    <xf numFmtId="167" fontId="0" fillId="0" borderId="0" applyFont="0" applyFill="0" applyBorder="0">
      <alignment horizontal="center" vertical="center"/>
      <protection/>
    </xf>
    <xf numFmtId="167" fontId="0" fillId="0" borderId="0" applyFont="0" applyFill="0" applyBorder="0">
      <alignment horizontal="center" vertical="center"/>
      <protection/>
    </xf>
    <xf numFmtId="167" fontId="0" fillId="0" borderId="0" applyFont="0" applyFill="0" applyBorder="0">
      <alignment horizontal="center" vertical="center"/>
      <protection/>
    </xf>
    <xf numFmtId="167" fontId="0" fillId="0" borderId="0" applyFont="0" applyFill="0" applyBorder="0">
      <alignment horizontal="center" vertical="center"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</cellStyleXfs>
  <cellXfs count="17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0" fillId="0" borderId="8" xfId="195" applyFont="1" applyFill="1" applyBorder="1" applyAlignment="1">
      <alignment horizontal="center" vertical="center" wrapText="1"/>
      <protection/>
    </xf>
    <xf numFmtId="0" fontId="0" fillId="0" borderId="8" xfId="0" applyFont="1" applyFill="1" applyBorder="1" applyAlignment="1">
      <alignment horizontal="center" vertical="center" wrapText="1"/>
    </xf>
    <xf numFmtId="2" fontId="12" fillId="0" borderId="8" xfId="195" applyNumberFormat="1" applyFont="1" applyFill="1" applyBorder="1" applyAlignment="1">
      <alignment horizontal="center" vertical="center" wrapText="1"/>
      <protection/>
    </xf>
    <xf numFmtId="2" fontId="0" fillId="0" borderId="8" xfId="195" applyNumberFormat="1" applyFont="1" applyFill="1" applyBorder="1" applyAlignment="1">
      <alignment horizontal="center" vertical="center" wrapText="1"/>
      <protection/>
    </xf>
    <xf numFmtId="1" fontId="0" fillId="0" borderId="8" xfId="195" applyNumberFormat="1" applyFont="1" applyFill="1" applyBorder="1" applyAlignment="1">
      <alignment horizontal="center" vertical="center" wrapText="1"/>
      <protection/>
    </xf>
    <xf numFmtId="2" fontId="3" fillId="0" borderId="8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 vertical="center" wrapText="1"/>
    </xf>
    <xf numFmtId="2" fontId="0" fillId="26" borderId="8" xfId="195" applyNumberFormat="1" applyFont="1" applyFill="1" applyBorder="1" applyAlignment="1">
      <alignment horizontal="center" vertical="center" wrapText="1"/>
      <protection/>
    </xf>
    <xf numFmtId="0" fontId="3" fillId="26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27" borderId="8" xfId="0" applyNumberFormat="1" applyFont="1" applyFill="1" applyBorder="1" applyAlignment="1">
      <alignment horizontal="center" vertical="center" wrapText="1"/>
    </xf>
    <xf numFmtId="1" fontId="3" fillId="27" borderId="8" xfId="0" applyNumberFormat="1" applyFont="1" applyFill="1" applyBorder="1" applyAlignment="1">
      <alignment horizontal="center" vertical="center" wrapText="1"/>
    </xf>
    <xf numFmtId="1" fontId="3" fillId="27" borderId="8" xfId="0" applyNumberFormat="1" applyFont="1" applyFill="1" applyBorder="1" applyAlignment="1">
      <alignment horizontal="center" vertical="center"/>
    </xf>
    <xf numFmtId="0" fontId="3" fillId="27" borderId="8" xfId="0" applyFont="1" applyFill="1" applyBorder="1" applyAlignment="1">
      <alignment horizontal="center" vertical="center" wrapText="1"/>
    </xf>
    <xf numFmtId="0" fontId="3" fillId="27" borderId="8" xfId="0" applyFont="1" applyFill="1" applyBorder="1" applyAlignment="1" applyProtection="1">
      <alignment horizontal="center" vertical="center" wrapText="1"/>
      <protection hidden="1"/>
    </xf>
    <xf numFmtId="0" fontId="4" fillId="27" borderId="0" xfId="0" applyFont="1" applyFill="1" applyAlignment="1">
      <alignment horizontal="center" vertical="center"/>
    </xf>
    <xf numFmtId="2" fontId="13" fillId="27" borderId="8" xfId="0" applyNumberFormat="1" applyFont="1" applyFill="1" applyBorder="1" applyAlignment="1">
      <alignment horizontal="center" vertical="center" wrapText="1"/>
    </xf>
    <xf numFmtId="1" fontId="13" fillId="27" borderId="8" xfId="0" applyNumberFormat="1" applyFont="1" applyFill="1" applyBorder="1" applyAlignment="1">
      <alignment horizontal="center" vertical="center" wrapText="1"/>
    </xf>
    <xf numFmtId="1" fontId="4" fillId="27" borderId="8" xfId="0" applyNumberFormat="1" applyFont="1" applyFill="1" applyBorder="1" applyAlignment="1">
      <alignment horizontal="center" vertical="center"/>
    </xf>
    <xf numFmtId="0" fontId="13" fillId="27" borderId="8" xfId="0" applyFont="1" applyFill="1" applyBorder="1" applyAlignment="1">
      <alignment horizontal="center" vertical="center" wrapText="1"/>
    </xf>
    <xf numFmtId="0" fontId="13" fillId="27" borderId="8" xfId="0" applyFont="1" applyFill="1" applyBorder="1" applyAlignment="1" applyProtection="1">
      <alignment horizontal="center" vertical="center" wrapText="1"/>
      <protection hidden="1"/>
    </xf>
    <xf numFmtId="2" fontId="14" fillId="0" borderId="8" xfId="0" applyNumberFormat="1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206" applyAlignment="1">
      <alignment horizontal="center" vertical="center" wrapText="1"/>
      <protection/>
    </xf>
    <xf numFmtId="0" fontId="1" fillId="0" borderId="8" xfId="206" applyBorder="1" applyAlignment="1">
      <alignment horizontal="center" vertical="center" wrapText="1"/>
      <protection/>
    </xf>
    <xf numFmtId="0" fontId="1" fillId="2" borderId="8" xfId="206" applyFill="1" applyBorder="1" applyAlignment="1">
      <alignment horizontal="center" vertical="center" wrapText="1"/>
      <protection/>
    </xf>
    <xf numFmtId="0" fontId="3" fillId="0" borderId="8" xfId="0" applyFont="1" applyFill="1" applyBorder="1" applyAlignment="1">
      <alignment horizontal="center" vertical="center"/>
    </xf>
    <xf numFmtId="0" fontId="3" fillId="0" borderId="8" xfId="199" applyFont="1" applyFill="1" applyBorder="1" applyAlignment="1">
      <alignment horizontal="center" vertical="center" wrapText="1"/>
      <protection/>
    </xf>
    <xf numFmtId="2" fontId="3" fillId="0" borderId="8" xfId="199" applyNumberFormat="1" applyFont="1" applyFill="1" applyBorder="1" applyAlignment="1">
      <alignment horizontal="center" vertical="center" wrapText="1"/>
      <protection/>
    </xf>
    <xf numFmtId="2" fontId="0" fillId="0" borderId="8" xfId="199" applyNumberFormat="1" applyFont="1" applyFill="1" applyBorder="1" applyAlignment="1">
      <alignment horizontal="center" vertical="center" wrapText="1"/>
      <protection/>
    </xf>
    <xf numFmtId="2" fontId="3" fillId="0" borderId="8" xfId="0" applyNumberFormat="1" applyFont="1" applyFill="1" applyBorder="1" applyAlignment="1">
      <alignment horizontal="center" vertical="center"/>
    </xf>
    <xf numFmtId="1" fontId="3" fillId="0" borderId="8" xfId="199" applyNumberFormat="1" applyFont="1" applyFill="1" applyBorder="1" applyAlignment="1">
      <alignment horizontal="center" vertical="center" wrapText="1"/>
      <protection/>
    </xf>
    <xf numFmtId="2" fontId="0" fillId="0" borderId="8" xfId="0" applyNumberFormat="1" applyFont="1" applyFill="1" applyBorder="1" applyAlignment="1">
      <alignment horizontal="center" vertical="center"/>
    </xf>
    <xf numFmtId="1" fontId="0" fillId="0" borderId="8" xfId="199" applyNumberFormat="1" applyFont="1" applyFill="1" applyBorder="1" applyAlignment="1">
      <alignment horizontal="center" vertical="center" wrapText="1"/>
      <protection/>
    </xf>
    <xf numFmtId="2" fontId="16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0" fillId="0" borderId="8" xfId="199" applyFont="1" applyFill="1" applyBorder="1" applyAlignment="1">
      <alignment horizontal="center" vertical="center" wrapText="1"/>
      <protection/>
    </xf>
    <xf numFmtId="0" fontId="0" fillId="0" borderId="8" xfId="0" applyFont="1" applyFill="1" applyBorder="1" applyAlignment="1">
      <alignment horizontal="center" vertical="center"/>
    </xf>
    <xf numFmtId="164" fontId="0" fillId="0" borderId="8" xfId="199" applyNumberFormat="1" applyFont="1" applyFill="1" applyBorder="1" applyAlignment="1">
      <alignment horizontal="center" vertical="center" wrapText="1"/>
      <protection/>
    </xf>
    <xf numFmtId="164" fontId="0" fillId="0" borderId="8" xfId="0" applyNumberFormat="1" applyFont="1" applyFill="1" applyBorder="1" applyAlignment="1">
      <alignment horizontal="center" vertical="center" wrapText="1"/>
    </xf>
    <xf numFmtId="0" fontId="1" fillId="0" borderId="0" xfId="206">
      <alignment/>
      <protection/>
    </xf>
    <xf numFmtId="0" fontId="1" fillId="0" borderId="0" xfId="206" applyAlignment="1">
      <alignment vertical="center" wrapText="1"/>
      <protection/>
    </xf>
    <xf numFmtId="0" fontId="1" fillId="0" borderId="8" xfId="206" applyBorder="1" applyAlignment="1">
      <alignment vertical="center" wrapText="1"/>
      <protection/>
    </xf>
    <xf numFmtId="0" fontId="0" fillId="0" borderId="0" xfId="199" applyFont="1" applyFill="1" applyAlignment="1">
      <alignment horizontal="center" vertical="center"/>
      <protection/>
    </xf>
    <xf numFmtId="0" fontId="0" fillId="0" borderId="0" xfId="199" applyFont="1" applyFill="1" applyBorder="1" applyAlignment="1">
      <alignment horizontal="center" vertical="center"/>
      <protection/>
    </xf>
    <xf numFmtId="0" fontId="0" fillId="0" borderId="0" xfId="199" applyFont="1" applyFill="1" applyBorder="1" applyAlignment="1">
      <alignment horizontal="center" vertical="center" wrapText="1"/>
      <protection/>
    </xf>
    <xf numFmtId="2" fontId="0" fillId="0" borderId="8" xfId="199" applyNumberFormat="1" applyFont="1" applyFill="1" applyBorder="1" applyAlignment="1">
      <alignment horizontal="center" vertical="center"/>
      <protection/>
    </xf>
    <xf numFmtId="2" fontId="2" fillId="0" borderId="8" xfId="199" applyNumberFormat="1" applyFont="1" applyFill="1" applyBorder="1" applyAlignment="1">
      <alignment horizontal="center" vertical="center"/>
      <protection/>
    </xf>
    <xf numFmtId="1" fontId="0" fillId="0" borderId="8" xfId="199" applyNumberFormat="1" applyFont="1" applyFill="1" applyBorder="1" applyAlignment="1">
      <alignment horizontal="center" vertical="center"/>
      <protection/>
    </xf>
    <xf numFmtId="0" fontId="0" fillId="0" borderId="8" xfId="199" applyFont="1" applyFill="1" applyBorder="1" applyAlignment="1">
      <alignment horizontal="center" vertical="center"/>
      <protection/>
    </xf>
    <xf numFmtId="0" fontId="3" fillId="0" borderId="0" xfId="199" applyFont="1" applyFill="1" applyAlignment="1">
      <alignment horizontal="center" vertical="center" wrapText="1"/>
      <protection/>
    </xf>
    <xf numFmtId="0" fontId="11" fillId="0" borderId="12" xfId="199" applyFont="1" applyFill="1" applyBorder="1" applyAlignment="1">
      <alignment vertical="center"/>
      <protection/>
    </xf>
    <xf numFmtId="0" fontId="11" fillId="0" borderId="0" xfId="199" applyFont="1" applyFill="1" applyBorder="1" applyAlignment="1">
      <alignment horizontal="center" vertical="center"/>
      <protection/>
    </xf>
    <xf numFmtId="0" fontId="11" fillId="0" borderId="0" xfId="199" applyFont="1" applyFill="1" applyBorder="1" applyAlignment="1">
      <alignment horizontal="center" vertical="center" wrapText="1"/>
      <protection/>
    </xf>
    <xf numFmtId="2" fontId="1" fillId="0" borderId="8" xfId="206" applyNumberFormat="1" applyBorder="1" applyAlignment="1">
      <alignment vertical="center" wrapText="1"/>
      <protection/>
    </xf>
    <xf numFmtId="0" fontId="1" fillId="0" borderId="0" xfId="206" applyAlignment="1">
      <alignment horizontal="center"/>
      <protection/>
    </xf>
    <xf numFmtId="0" fontId="17" fillId="0" borderId="0" xfId="199" applyFont="1" applyFill="1" applyAlignment="1">
      <alignment horizontal="center"/>
      <protection/>
    </xf>
    <xf numFmtId="2" fontId="17" fillId="0" borderId="0" xfId="199" applyNumberFormat="1" applyFont="1" applyFill="1" applyAlignment="1">
      <alignment horizontal="center"/>
      <protection/>
    </xf>
    <xf numFmtId="1" fontId="17" fillId="0" borderId="0" xfId="199" applyNumberFormat="1" applyFont="1" applyFill="1" applyAlignment="1">
      <alignment horizontal="center"/>
      <protection/>
    </xf>
    <xf numFmtId="164" fontId="17" fillId="0" borderId="0" xfId="199" applyNumberFormat="1" applyFont="1" applyFill="1" applyAlignment="1">
      <alignment horizontal="center"/>
      <protection/>
    </xf>
    <xf numFmtId="0" fontId="18" fillId="0" borderId="0" xfId="199" applyFont="1" applyFill="1" applyAlignment="1">
      <alignment horizontal="center"/>
      <protection/>
    </xf>
    <xf numFmtId="2" fontId="18" fillId="0" borderId="0" xfId="199" applyNumberFormat="1" applyFont="1" applyFill="1" applyAlignment="1">
      <alignment horizontal="center"/>
      <protection/>
    </xf>
    <xf numFmtId="1" fontId="18" fillId="0" borderId="0" xfId="199" applyNumberFormat="1" applyFont="1" applyFill="1" applyAlignment="1">
      <alignment horizontal="center"/>
      <protection/>
    </xf>
    <xf numFmtId="164" fontId="18" fillId="0" borderId="0" xfId="199" applyNumberFormat="1" applyFont="1" applyFill="1" applyAlignment="1">
      <alignment horizontal="center"/>
      <protection/>
    </xf>
    <xf numFmtId="164" fontId="19" fillId="0" borderId="0" xfId="199" applyNumberFormat="1" applyFont="1" applyFill="1" applyBorder="1" applyAlignment="1">
      <alignment horizontal="center" vertical="center" wrapText="1"/>
      <protection/>
    </xf>
    <xf numFmtId="0" fontId="20" fillId="0" borderId="8" xfId="199" applyFont="1" applyFill="1" applyBorder="1" applyAlignment="1">
      <alignment horizontal="center"/>
      <protection/>
    </xf>
    <xf numFmtId="164" fontId="20" fillId="0" borderId="8" xfId="199" applyNumberFormat="1" applyFont="1" applyFill="1" applyBorder="1" applyAlignment="1">
      <alignment horizontal="center" vertical="center"/>
      <protection/>
    </xf>
    <xf numFmtId="164" fontId="20" fillId="0" borderId="8" xfId="199" applyNumberFormat="1" applyFont="1" applyFill="1" applyBorder="1" applyAlignment="1">
      <alignment horizontal="center" vertical="center" wrapText="1"/>
      <protection/>
    </xf>
    <xf numFmtId="1" fontId="20" fillId="0" borderId="8" xfId="199" applyNumberFormat="1" applyFont="1" applyFill="1" applyBorder="1" applyAlignment="1">
      <alignment horizontal="center" vertical="center"/>
      <protection/>
    </xf>
    <xf numFmtId="2" fontId="20" fillId="0" borderId="8" xfId="199" applyNumberFormat="1" applyFont="1" applyFill="1" applyBorder="1" applyAlignment="1">
      <alignment horizontal="center" vertical="center"/>
      <protection/>
    </xf>
    <xf numFmtId="0" fontId="20" fillId="0" borderId="8" xfId="199" applyFont="1" applyFill="1" applyBorder="1" applyAlignment="1">
      <alignment horizontal="center" vertical="center" wrapText="1"/>
      <protection/>
    </xf>
    <xf numFmtId="0" fontId="19" fillId="0" borderId="8" xfId="199" applyFont="1" applyFill="1" applyBorder="1" applyAlignment="1">
      <alignment horizontal="center" vertical="center"/>
      <protection/>
    </xf>
    <xf numFmtId="164" fontId="19" fillId="0" borderId="8" xfId="199" applyNumberFormat="1" applyFont="1" applyFill="1" applyBorder="1" applyAlignment="1">
      <alignment horizontal="center" vertical="center"/>
      <protection/>
    </xf>
    <xf numFmtId="164" fontId="19" fillId="0" borderId="8" xfId="199" applyNumberFormat="1" applyFont="1" applyFill="1" applyBorder="1" applyAlignment="1">
      <alignment horizontal="center" vertical="center" wrapText="1"/>
      <protection/>
    </xf>
    <xf numFmtId="164" fontId="21" fillId="0" borderId="8" xfId="199" applyNumberFormat="1" applyFont="1" applyFill="1" applyBorder="1" applyAlignment="1">
      <alignment horizontal="center" vertical="center" wrapText="1"/>
      <protection/>
    </xf>
    <xf numFmtId="0" fontId="19" fillId="0" borderId="8" xfId="199" applyFont="1" applyFill="1" applyBorder="1" applyAlignment="1">
      <alignment horizontal="center" vertical="center" wrapText="1"/>
      <protection/>
    </xf>
    <xf numFmtId="1" fontId="19" fillId="0" borderId="8" xfId="199" applyNumberFormat="1" applyFont="1" applyFill="1" applyBorder="1" applyAlignment="1">
      <alignment horizontal="center" vertical="center"/>
      <protection/>
    </xf>
    <xf numFmtId="2" fontId="19" fillId="0" borderId="8" xfId="199" applyNumberFormat="1" applyFont="1" applyFill="1" applyBorder="1" applyAlignment="1">
      <alignment horizontal="center" vertical="center"/>
      <protection/>
    </xf>
    <xf numFmtId="1" fontId="19" fillId="0" borderId="8" xfId="199" applyNumberFormat="1" applyFont="1" applyFill="1" applyBorder="1" applyAlignment="1">
      <alignment horizontal="center" vertical="center" wrapText="1"/>
      <protection/>
    </xf>
    <xf numFmtId="0" fontId="20" fillId="0" borderId="8" xfId="199" applyFont="1" applyFill="1" applyBorder="1" applyAlignment="1">
      <alignment horizontal="center" vertical="center"/>
      <protection/>
    </xf>
    <xf numFmtId="0" fontId="19" fillId="0" borderId="8" xfId="199" applyFont="1" applyBorder="1" applyAlignment="1">
      <alignment horizontal="center" vertical="center" wrapText="1"/>
      <protection/>
    </xf>
    <xf numFmtId="0" fontId="22" fillId="0" borderId="0" xfId="199" applyFont="1" applyFill="1" applyAlignment="1">
      <alignment horizontal="center" vertical="center" wrapText="1"/>
      <protection/>
    </xf>
    <xf numFmtId="2" fontId="22" fillId="26" borderId="0" xfId="199" applyNumberFormat="1" applyFont="1" applyFill="1" applyAlignment="1">
      <alignment horizontal="center" vertical="center" wrapText="1"/>
      <protection/>
    </xf>
    <xf numFmtId="2" fontId="22" fillId="0" borderId="0" xfId="199" applyNumberFormat="1" applyFont="1" applyFill="1" applyAlignment="1">
      <alignment horizontal="center" vertical="center" wrapText="1"/>
      <protection/>
    </xf>
    <xf numFmtId="0" fontId="23" fillId="26" borderId="0" xfId="199" applyFont="1" applyFill="1" applyAlignment="1">
      <alignment horizontal="center" vertical="center" wrapText="1"/>
      <protection/>
    </xf>
    <xf numFmtId="2" fontId="23" fillId="26" borderId="8" xfId="199" applyNumberFormat="1" applyFont="1" applyFill="1" applyBorder="1" applyAlignment="1">
      <alignment horizontal="center" vertical="center" wrapText="1"/>
      <protection/>
    </xf>
    <xf numFmtId="2" fontId="23" fillId="26" borderId="8" xfId="199" applyNumberFormat="1" applyFont="1" applyFill="1" applyBorder="1" applyAlignment="1">
      <alignment horizontal="right" vertical="center" wrapText="1"/>
      <protection/>
    </xf>
    <xf numFmtId="2" fontId="23" fillId="26" borderId="8" xfId="199" applyNumberFormat="1" applyFont="1" applyFill="1" applyBorder="1" applyAlignment="1">
      <alignment horizontal="right" vertical="center" wrapText="1"/>
      <protection/>
    </xf>
    <xf numFmtId="0" fontId="24" fillId="26" borderId="0" xfId="199" applyFont="1" applyFill="1" applyAlignment="1">
      <alignment horizontal="center" vertical="center" wrapText="1"/>
      <protection/>
    </xf>
    <xf numFmtId="0" fontId="23" fillId="26" borderId="8" xfId="199" applyFont="1" applyFill="1" applyBorder="1" applyAlignment="1">
      <alignment horizontal="center" vertical="center" wrapText="1"/>
      <protection/>
    </xf>
    <xf numFmtId="2" fontId="23" fillId="26" borderId="8" xfId="199" applyNumberFormat="1" applyFont="1" applyFill="1" applyBorder="1" applyAlignment="1" applyProtection="1">
      <alignment horizontal="center" vertical="center" wrapText="1"/>
      <protection hidden="1"/>
    </xf>
    <xf numFmtId="1" fontId="23" fillId="26" borderId="8" xfId="199" applyNumberFormat="1" applyFont="1" applyFill="1" applyBorder="1" applyAlignment="1">
      <alignment horizontal="center" vertical="center" wrapText="1"/>
      <protection/>
    </xf>
    <xf numFmtId="0" fontId="24" fillId="0" borderId="0" xfId="199" applyFont="1" applyFill="1" applyAlignment="1">
      <alignment horizontal="center" vertical="center" wrapText="1"/>
      <protection/>
    </xf>
    <xf numFmtId="2" fontId="24" fillId="0" borderId="0" xfId="199" applyNumberFormat="1" applyFont="1" applyFill="1" applyAlignment="1">
      <alignment horizontal="center" vertical="center" wrapText="1"/>
      <protection/>
    </xf>
    <xf numFmtId="0" fontId="24" fillId="0" borderId="8" xfId="199" applyFont="1" applyFill="1" applyBorder="1" applyAlignment="1">
      <alignment horizontal="center" vertical="center" wrapText="1"/>
      <protection/>
    </xf>
    <xf numFmtId="2" fontId="24" fillId="26" borderId="8" xfId="199" applyNumberFormat="1" applyFont="1" applyFill="1" applyBorder="1" applyAlignment="1">
      <alignment horizontal="right" vertical="center" wrapText="1"/>
      <protection/>
    </xf>
    <xf numFmtId="2" fontId="24" fillId="0" borderId="8" xfId="199" applyNumberFormat="1" applyFont="1" applyBorder="1" applyAlignment="1" applyProtection="1">
      <alignment horizontal="center" vertical="center" wrapText="1"/>
      <protection hidden="1"/>
    </xf>
    <xf numFmtId="2" fontId="24" fillId="0" borderId="8" xfId="199" applyNumberFormat="1" applyFont="1" applyFill="1" applyBorder="1" applyAlignment="1">
      <alignment horizontal="center" vertical="center" wrapText="1"/>
      <protection/>
    </xf>
    <xf numFmtId="2" fontId="24" fillId="0" borderId="8" xfId="199" applyNumberFormat="1" applyFont="1" applyFill="1" applyBorder="1" applyAlignment="1">
      <alignment horizontal="right" vertical="center" wrapText="1"/>
      <protection/>
    </xf>
    <xf numFmtId="0" fontId="24" fillId="0" borderId="8" xfId="199" applyFont="1" applyBorder="1" applyAlignment="1" applyProtection="1">
      <alignment horizontal="left" vertical="center" wrapText="1"/>
      <protection hidden="1"/>
    </xf>
    <xf numFmtId="0" fontId="24" fillId="0" borderId="8" xfId="199" applyFont="1" applyBorder="1" applyAlignment="1" applyProtection="1">
      <alignment horizontal="center" vertical="center" wrapText="1"/>
      <protection hidden="1"/>
    </xf>
    <xf numFmtId="2" fontId="24" fillId="26" borderId="0" xfId="199" applyNumberFormat="1" applyFont="1" applyFill="1" applyAlignment="1">
      <alignment horizontal="center" vertical="center" wrapText="1"/>
      <protection/>
    </xf>
    <xf numFmtId="0" fontId="24" fillId="26" borderId="8" xfId="199" applyFont="1" applyFill="1" applyBorder="1" applyAlignment="1">
      <alignment horizontal="center" vertical="center" wrapText="1"/>
      <protection/>
    </xf>
    <xf numFmtId="0" fontId="22" fillId="0" borderId="0" xfId="199" applyFont="1" applyFill="1" applyBorder="1" applyAlignment="1">
      <alignment vertical="center" wrapText="1"/>
      <protection/>
    </xf>
    <xf numFmtId="0" fontId="26" fillId="0" borderId="0" xfId="199" applyFont="1" applyFill="1" applyBorder="1" applyAlignment="1">
      <alignment horizontal="center" vertical="center" wrapText="1"/>
      <protection/>
    </xf>
    <xf numFmtId="1" fontId="0" fillId="0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2" fontId="20" fillId="0" borderId="3" xfId="199" applyNumberFormat="1" applyFont="1" applyFill="1" applyBorder="1" applyAlignment="1">
      <alignment vertical="center"/>
      <protection/>
    </xf>
    <xf numFmtId="2" fontId="20" fillId="0" borderId="13" xfId="199" applyNumberFormat="1" applyFont="1" applyFill="1" applyBorder="1" applyAlignment="1">
      <alignment vertical="center"/>
      <protection/>
    </xf>
    <xf numFmtId="2" fontId="20" fillId="0" borderId="14" xfId="199" applyNumberFormat="1" applyFont="1" applyFill="1" applyBorder="1" applyAlignment="1">
      <alignment vertical="center"/>
      <protection/>
    </xf>
    <xf numFmtId="0" fontId="23" fillId="26" borderId="3" xfId="199" applyFont="1" applyFill="1" applyBorder="1" applyAlignment="1">
      <alignment vertical="center" wrapText="1"/>
      <protection/>
    </xf>
    <xf numFmtId="0" fontId="23" fillId="26" borderId="13" xfId="199" applyFont="1" applyFill="1" applyBorder="1" applyAlignment="1">
      <alignment vertical="center" wrapText="1"/>
      <protection/>
    </xf>
    <xf numFmtId="0" fontId="23" fillId="26" borderId="14" xfId="199" applyFont="1" applyFill="1" applyBorder="1" applyAlignment="1">
      <alignment vertical="center" wrapText="1"/>
      <protection/>
    </xf>
    <xf numFmtId="1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8" xfId="206" applyFont="1" applyBorder="1" applyAlignment="1">
      <alignment horizontal="center" vertical="center" wrapText="1"/>
      <protection/>
    </xf>
    <xf numFmtId="0" fontId="27" fillId="0" borderId="8" xfId="206" applyFont="1" applyBorder="1" applyAlignment="1">
      <alignment horizontal="center" vertical="center" wrapText="1"/>
      <protection/>
    </xf>
    <xf numFmtId="0" fontId="27" fillId="0" borderId="0" xfId="206" applyFont="1" applyAlignment="1">
      <alignment horizontal="center" vertical="center" wrapText="1"/>
      <protection/>
    </xf>
    <xf numFmtId="0" fontId="3" fillId="0" borderId="8" xfId="0" applyFont="1" applyFill="1" applyBorder="1" applyAlignment="1">
      <alignment horizontal="center" vertical="center" wrapText="1"/>
    </xf>
    <xf numFmtId="0" fontId="3" fillId="26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" xfId="199" applyFont="1" applyFill="1" applyBorder="1" applyAlignment="1">
      <alignment horizontal="center" vertical="center" wrapText="1"/>
      <protection/>
    </xf>
    <xf numFmtId="0" fontId="3" fillId="0" borderId="13" xfId="199" applyFont="1" applyFill="1" applyBorder="1" applyAlignment="1">
      <alignment horizontal="center" vertical="center" wrapText="1"/>
      <protection/>
    </xf>
    <xf numFmtId="0" fontId="3" fillId="0" borderId="14" xfId="199" applyFont="1" applyFill="1" applyBorder="1" applyAlignment="1">
      <alignment horizontal="center" vertical="center" wrapText="1"/>
      <protection/>
    </xf>
    <xf numFmtId="0" fontId="4" fillId="0" borderId="0" xfId="199" applyFont="1" applyFill="1" applyBorder="1" applyAlignment="1">
      <alignment horizontal="center" vertical="center" wrapText="1"/>
      <protection/>
    </xf>
    <xf numFmtId="0" fontId="3" fillId="0" borderId="15" xfId="199" applyFont="1" applyFill="1" applyBorder="1" applyAlignment="1">
      <alignment horizontal="center" vertical="center" textRotation="90" wrapText="1"/>
      <protection/>
    </xf>
    <xf numFmtId="0" fontId="3" fillId="0" borderId="16" xfId="199" applyFont="1" applyFill="1" applyBorder="1" applyAlignment="1">
      <alignment horizontal="center" vertical="center" textRotation="90" wrapText="1"/>
      <protection/>
    </xf>
    <xf numFmtId="0" fontId="3" fillId="0" borderId="8" xfId="199" applyFont="1" applyFill="1" applyBorder="1" applyAlignment="1">
      <alignment horizontal="center" vertical="center" wrapText="1"/>
      <protection/>
    </xf>
    <xf numFmtId="0" fontId="1" fillId="0" borderId="8" xfId="206" applyBorder="1" applyAlignment="1">
      <alignment horizontal="center" vertical="center" wrapText="1"/>
      <protection/>
    </xf>
    <xf numFmtId="0" fontId="1" fillId="0" borderId="0" xfId="206" applyAlignment="1">
      <alignment horizontal="center"/>
      <protection/>
    </xf>
    <xf numFmtId="0" fontId="23" fillId="26" borderId="3" xfId="199" applyFont="1" applyFill="1" applyBorder="1" applyAlignment="1">
      <alignment horizontal="right" vertical="center" wrapText="1"/>
      <protection/>
    </xf>
    <xf numFmtId="0" fontId="23" fillId="26" borderId="13" xfId="199" applyFont="1" applyFill="1" applyBorder="1" applyAlignment="1">
      <alignment horizontal="right" vertical="center" wrapText="1"/>
      <protection/>
    </xf>
    <xf numFmtId="0" fontId="23" fillId="26" borderId="14" xfId="199" applyFont="1" applyFill="1" applyBorder="1" applyAlignment="1">
      <alignment horizontal="right" vertical="center" wrapText="1"/>
      <protection/>
    </xf>
    <xf numFmtId="0" fontId="23" fillId="0" borderId="0" xfId="199" applyFont="1" applyAlignment="1">
      <alignment horizontal="center" vertical="center"/>
      <protection/>
    </xf>
    <xf numFmtId="0" fontId="24" fillId="0" borderId="8" xfId="199" applyFont="1" applyFill="1" applyBorder="1" applyAlignment="1">
      <alignment horizontal="center" vertical="center" wrapText="1"/>
      <protection/>
    </xf>
    <xf numFmtId="0" fontId="26" fillId="0" borderId="17" xfId="199" applyFont="1" applyFill="1" applyBorder="1" applyAlignment="1">
      <alignment horizontal="center" vertical="center" wrapText="1"/>
      <protection/>
    </xf>
    <xf numFmtId="0" fontId="26" fillId="0" borderId="18" xfId="199" applyFont="1" applyFill="1" applyBorder="1" applyAlignment="1">
      <alignment horizontal="center" vertical="center" wrapText="1"/>
      <protection/>
    </xf>
    <xf numFmtId="0" fontId="25" fillId="0" borderId="0" xfId="199" applyFont="1" applyFill="1" applyBorder="1" applyAlignment="1">
      <alignment horizontal="center" vertical="center" wrapText="1"/>
      <protection/>
    </xf>
    <xf numFmtId="0" fontId="24" fillId="26" borderId="8" xfId="199" applyFont="1" applyFill="1" applyBorder="1" applyAlignment="1">
      <alignment horizontal="center" vertical="center" wrapText="1"/>
      <protection/>
    </xf>
  </cellXfs>
  <cellStyles count="2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g" xfId="39"/>
    <cellStyle name="ang 10" xfId="40"/>
    <cellStyle name="ang 11" xfId="41"/>
    <cellStyle name="ang 12" xfId="42"/>
    <cellStyle name="ang 13" xfId="43"/>
    <cellStyle name="ang 14" xfId="44"/>
    <cellStyle name="ang 15" xfId="45"/>
    <cellStyle name="ang 16" xfId="46"/>
    <cellStyle name="ang 17" xfId="47"/>
    <cellStyle name="ang 18" xfId="48"/>
    <cellStyle name="ang 19" xfId="49"/>
    <cellStyle name="ang 2" xfId="50"/>
    <cellStyle name="ang 20" xfId="51"/>
    <cellStyle name="ang 21" xfId="52"/>
    <cellStyle name="ang 3" xfId="53"/>
    <cellStyle name="ang 4" xfId="54"/>
    <cellStyle name="ang 5" xfId="55"/>
    <cellStyle name="ang 6" xfId="56"/>
    <cellStyle name="ang 7" xfId="57"/>
    <cellStyle name="ang 8" xfId="58"/>
    <cellStyle name="ang 9" xfId="59"/>
    <cellStyle name="ang_12th Phase Batch-III (800-999)" xfId="60"/>
    <cellStyle name="angle" xfId="61"/>
    <cellStyle name="angle 10" xfId="62"/>
    <cellStyle name="angle 11" xfId="63"/>
    <cellStyle name="angle 12" xfId="64"/>
    <cellStyle name="angle 13" xfId="65"/>
    <cellStyle name="angle 14" xfId="66"/>
    <cellStyle name="angle 15" xfId="67"/>
    <cellStyle name="angle 16" xfId="68"/>
    <cellStyle name="angle 17" xfId="69"/>
    <cellStyle name="angle 18" xfId="70"/>
    <cellStyle name="angle 19" xfId="71"/>
    <cellStyle name="angle 2" xfId="72"/>
    <cellStyle name="angle 20" xfId="73"/>
    <cellStyle name="angle 21" xfId="74"/>
    <cellStyle name="angle 3" xfId="75"/>
    <cellStyle name="angle 4" xfId="76"/>
    <cellStyle name="angle 5" xfId="77"/>
    <cellStyle name="angle 6" xfId="78"/>
    <cellStyle name="angle 7" xfId="79"/>
    <cellStyle name="angle 8" xfId="80"/>
    <cellStyle name="angle 9" xfId="81"/>
    <cellStyle name="Bad" xfId="82"/>
    <cellStyle name="Bear_angle" xfId="83"/>
    <cellStyle name="Calculation" xfId="84"/>
    <cellStyle name="Check Cell" xfId="85"/>
    <cellStyle name="Comma" xfId="86"/>
    <cellStyle name="Comma [0]" xfId="87"/>
    <cellStyle name="Comma 2" xfId="88"/>
    <cellStyle name="Currency" xfId="89"/>
    <cellStyle name="Currency [0]" xfId="90"/>
    <cellStyle name="dd" xfId="91"/>
    <cellStyle name="dis" xfId="92"/>
    <cellStyle name="dis 10" xfId="93"/>
    <cellStyle name="dis 11" xfId="94"/>
    <cellStyle name="dis 12" xfId="95"/>
    <cellStyle name="dis 13" xfId="96"/>
    <cellStyle name="dis 14" xfId="97"/>
    <cellStyle name="dis 15" xfId="98"/>
    <cellStyle name="dis 16" xfId="99"/>
    <cellStyle name="dis 17" xfId="100"/>
    <cellStyle name="dis 18" xfId="101"/>
    <cellStyle name="dis 19" xfId="102"/>
    <cellStyle name="dis 2" xfId="103"/>
    <cellStyle name="dis 20" xfId="104"/>
    <cellStyle name="dis 21" xfId="105"/>
    <cellStyle name="dis 3" xfId="106"/>
    <cellStyle name="dis 4" xfId="107"/>
    <cellStyle name="dis 5" xfId="108"/>
    <cellStyle name="dis 6" xfId="109"/>
    <cellStyle name="dis 7" xfId="110"/>
    <cellStyle name="dis 8" xfId="111"/>
    <cellStyle name="dis 9" xfId="112"/>
    <cellStyle name="dis." xfId="113"/>
    <cellStyle name="dis. 10" xfId="114"/>
    <cellStyle name="dis. 11" xfId="115"/>
    <cellStyle name="dis. 12" xfId="116"/>
    <cellStyle name="dis. 13" xfId="117"/>
    <cellStyle name="dis. 14" xfId="118"/>
    <cellStyle name="dis. 15" xfId="119"/>
    <cellStyle name="dis. 16" xfId="120"/>
    <cellStyle name="dis. 17" xfId="121"/>
    <cellStyle name="dis. 18" xfId="122"/>
    <cellStyle name="dis. 19" xfId="123"/>
    <cellStyle name="dis. 2" xfId="124"/>
    <cellStyle name="dis. 20" xfId="125"/>
    <cellStyle name="dis. 21" xfId="126"/>
    <cellStyle name="dis. 3" xfId="127"/>
    <cellStyle name="dis. 4" xfId="128"/>
    <cellStyle name="dis. 5" xfId="129"/>
    <cellStyle name="dis. 6" xfId="130"/>
    <cellStyle name="dis. 7" xfId="131"/>
    <cellStyle name="dis. 8" xfId="132"/>
    <cellStyle name="dis. 9" xfId="133"/>
    <cellStyle name="dis._12th Phase Batch-III (800-999)" xfId="134"/>
    <cellStyle name="dis_12th Phase Batch-III (800-999)" xfId="135"/>
    <cellStyle name="dist" xfId="136"/>
    <cellStyle name="dist 10" xfId="137"/>
    <cellStyle name="dist 11" xfId="138"/>
    <cellStyle name="dist 12" xfId="139"/>
    <cellStyle name="dist 13" xfId="140"/>
    <cellStyle name="dist 14" xfId="141"/>
    <cellStyle name="dist 15" xfId="142"/>
    <cellStyle name="dist 16" xfId="143"/>
    <cellStyle name="dist 17" xfId="144"/>
    <cellStyle name="dist 18" xfId="145"/>
    <cellStyle name="dist 19" xfId="146"/>
    <cellStyle name="dist 2" xfId="147"/>
    <cellStyle name="dist 20" xfId="148"/>
    <cellStyle name="dist 21" xfId="149"/>
    <cellStyle name="dist 3" xfId="150"/>
    <cellStyle name="dist 4" xfId="151"/>
    <cellStyle name="dist 5" xfId="152"/>
    <cellStyle name="dist 6" xfId="153"/>
    <cellStyle name="dist 7" xfId="154"/>
    <cellStyle name="dist 8" xfId="155"/>
    <cellStyle name="dist 9" xfId="156"/>
    <cellStyle name="dist." xfId="157"/>
    <cellStyle name="dist. 10" xfId="158"/>
    <cellStyle name="dist. 11" xfId="159"/>
    <cellStyle name="dist. 12" xfId="160"/>
    <cellStyle name="dist. 13" xfId="161"/>
    <cellStyle name="dist. 14" xfId="162"/>
    <cellStyle name="dist. 15" xfId="163"/>
    <cellStyle name="dist. 16" xfId="164"/>
    <cellStyle name="dist. 17" xfId="165"/>
    <cellStyle name="dist. 18" xfId="166"/>
    <cellStyle name="dist. 19" xfId="167"/>
    <cellStyle name="dist. 2" xfId="168"/>
    <cellStyle name="dist. 20" xfId="169"/>
    <cellStyle name="dist. 21" xfId="170"/>
    <cellStyle name="dist. 3" xfId="171"/>
    <cellStyle name="dist. 4" xfId="172"/>
    <cellStyle name="dist. 5" xfId="173"/>
    <cellStyle name="dist. 6" xfId="174"/>
    <cellStyle name="dist. 7" xfId="175"/>
    <cellStyle name="dist. 8" xfId="176"/>
    <cellStyle name="dist. 9" xfId="177"/>
    <cellStyle name="dist._12th Phase Batch-III (800-999)" xfId="178"/>
    <cellStyle name="Emphasis 1" xfId="179"/>
    <cellStyle name="Emphasis 2" xfId="180"/>
    <cellStyle name="Emphasis 3" xfId="181"/>
    <cellStyle name="Euro" xfId="182"/>
    <cellStyle name="Explanatory Text" xfId="183"/>
    <cellStyle name="Good" xfId="184"/>
    <cellStyle name="Heading 1" xfId="185"/>
    <cellStyle name="Heading 2" xfId="186"/>
    <cellStyle name="Heading 3" xfId="187"/>
    <cellStyle name="Heading 4" xfId="188"/>
    <cellStyle name="Hyperlink 2" xfId="189"/>
    <cellStyle name="Hyperlink_9 Road Revised_Format_1 to 9_29.02.12" xfId="190"/>
    <cellStyle name="Input" xfId="191"/>
    <cellStyle name="intervals" xfId="192"/>
    <cellStyle name="Linked Cell" xfId="193"/>
    <cellStyle name="Neutral" xfId="194"/>
    <cellStyle name="Normal 2" xfId="195"/>
    <cellStyle name="Normal 2 2" xfId="196"/>
    <cellStyle name="Normal 2 2 2" xfId="197"/>
    <cellStyle name="Normal 2 3" xfId="198"/>
    <cellStyle name="Normal 2 4" xfId="199"/>
    <cellStyle name="Normal 2_Form_B" xfId="200"/>
    <cellStyle name="Normal 3" xfId="201"/>
    <cellStyle name="Normal 3 2" xfId="202"/>
    <cellStyle name="Normal 4" xfId="203"/>
    <cellStyle name="Normal 5" xfId="204"/>
    <cellStyle name="Normal 6" xfId="205"/>
    <cellStyle name="Normal 7" xfId="206"/>
    <cellStyle name="Normaldd" xfId="207"/>
    <cellStyle name="Note" xfId="208"/>
    <cellStyle name="Note 2" xfId="209"/>
    <cellStyle name="Note 2 2" xfId="210"/>
    <cellStyle name="Note 3" xfId="211"/>
    <cellStyle name="Note 4" xfId="212"/>
    <cellStyle name="Output" xfId="213"/>
    <cellStyle name="Percent" xfId="214"/>
    <cellStyle name="Percent 2" xfId="215"/>
    <cellStyle name="Sheet Title" xfId="216"/>
    <cellStyle name="Title" xfId="217"/>
    <cellStyle name="Total" xfId="218"/>
    <cellStyle name="uma" xfId="219"/>
    <cellStyle name="uma 10" xfId="220"/>
    <cellStyle name="uma 11" xfId="221"/>
    <cellStyle name="uma 12" xfId="222"/>
    <cellStyle name="uma 13" xfId="223"/>
    <cellStyle name="uma 14" xfId="224"/>
    <cellStyle name="uma 15" xfId="225"/>
    <cellStyle name="uma 16" xfId="226"/>
    <cellStyle name="uma 17" xfId="227"/>
    <cellStyle name="uma 18" xfId="228"/>
    <cellStyle name="uma 19" xfId="229"/>
    <cellStyle name="uma 2" xfId="230"/>
    <cellStyle name="uma 20" xfId="231"/>
    <cellStyle name="uma 21" xfId="232"/>
    <cellStyle name="uma 3" xfId="233"/>
    <cellStyle name="uma 4" xfId="234"/>
    <cellStyle name="uma 5" xfId="235"/>
    <cellStyle name="uma 6" xfId="236"/>
    <cellStyle name="uma 7" xfId="237"/>
    <cellStyle name="uma 8" xfId="238"/>
    <cellStyle name="uma 9" xfId="239"/>
    <cellStyle name="Warning Text" xfId="240"/>
    <cellStyle name="_x001A_㰀ထ⁀ " xfId="2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de_2\P%20I%20U-N%20S%20P\Master%20of%20Dheerandra\PIUs%20Staff%20on%20Detail%20Excel\Master%202004\STAFF%20PIU%201-12-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epak-pc\Users\Public\13%20phase%20(send%20by%20NRRDA)%2011-10-13\Documents%20and%20Settings\admin\Desktop\Admaliya\Admaliya_es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-b93f403dc246\mprrda%20(f)\Documents%20and%20Settings\admin\Desktop\Admaliya\Admaliya_es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\e\Analysis%20of%20rates%20for%20Rural%20Roads\ARRR-ver-110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epak-pc\Users\Public\13%20phase%20(send%20by%20NRRDA)%2011-10-13\Analysis%20of%20rates%20for%20Rural%20Roads\ARRR-ver-11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-b93f403dc246\mprrda%20(f)\Analysis%20of%20rates%20for%20Rural%20Roads\ARRR-ver-11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k-2\d\DHAVAN\DPR.ODK\ARRR-ver-11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ackup%20of%20M.M%20Com.%2012112008\Bhagalpur%20District\TS%20Sonhaoula\MyWorks\Chapra%20DPR\MORD%20Rate%20Analysis%20(Sara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rst\d\Datas\Culvert%20Estimates%20&amp;%20Drawings\Analysis%20of%20rates%20for%20Rural%20Roads\ARRR-ver-11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jsothwal\KBK%20_BOQ\SANKAR\KBK-ROADS\RAYAGADA%20ROADS\Kannabai\Siripai-6\Kanabai\Annexures\rayagada_28-11-05\Rate%20analysis%20_KBK_Rayaga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haira\d\RAJGARH\Narsinggarh%20sub%20divistion\BODA%20(NEW)\SOIL%20TEST%20REPORT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SANJAY%20PANDIT\My%20Documents\Excle%20File\WINDOWS\Temporary%20Internet%20Files\Content.IE5\CTAZWXIV\Project_Proposals_2002-03_23-8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g\WINDOWS\Desktop\Complete%20Data%20for%20DPR\PRIORITY%20ROADS\BADAMALAHRA\Belda\Ghuwara-%20Indora%20Road%20to%20Bhelda%20Village_DPR_21-11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ACC\Local%20Settings\Temporary%20Internet%20Files\Content.IE5\T5JRFUTM\RUPESH\Analysis\Analysis%20of%20road%20for%20NRRDA\FINAL%20%20ANALYSIS%20OF%20RATE%20(RURAL%20ROAD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rrda\e\Analysis%20of%20rates%20for%20Rural%20Roads\ARRR-ver-11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mprrda\Desktop\My%20Documents\Excel\PRIORITIES\WINDOWS\Temporary%20Internet%20Files\Content.IE5\CTAZWXIV\Project_Proposals_2002-03_23-8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a065279f54\e\EIRR\PSI_EMPT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\e\Documents%20and%20Settings\admin\Desktop\Admaliya\Admaliya_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ghat1"/>
      <sheetName val="Betul2"/>
      <sheetName val="Bhind3"/>
      <sheetName val="Bhopal4"/>
      <sheetName val="Chhatarpur5"/>
      <sheetName val="Chhindwara6"/>
      <sheetName val="Damoh7"/>
      <sheetName val="Dewas8"/>
      <sheetName val="Sagarpur(new)"/>
      <sheetName val="Dhar9"/>
      <sheetName val="Guna10"/>
      <sheetName val="Gwalior11"/>
      <sheetName val="Hoshangabad12"/>
      <sheetName val="Indore13"/>
      <sheetName val="Jabalpur14"/>
      <sheetName val="Katni(new)"/>
      <sheetName val="Jhabua15"/>
      <sheetName val="Khargone16"/>
      <sheetName val="Barwani (New)"/>
      <sheetName val="Mandla17"/>
      <sheetName val="Dindori(New)"/>
      <sheetName val="Mandsaur18"/>
      <sheetName val="Neemuch (New)"/>
      <sheetName val="Morena19"/>
      <sheetName val="Narsinghpur20"/>
      <sheetName val="Panna21"/>
      <sheetName val="Raisen22"/>
      <sheetName val="Rewa23"/>
      <sheetName val="Sagar24"/>
      <sheetName val="Satna25"/>
      <sheetName val="Seoni26"/>
      <sheetName val="Shahdol27"/>
      <sheetName val="Shivpuri28"/>
      <sheetName val="Sidhi29"/>
      <sheetName val="Tikamgarh30"/>
      <sheetName val="Ujjain31"/>
      <sheetName val="Ratlam (New)"/>
      <sheetName val="Viaora32"/>
      <sheetName val="Sheet1"/>
      <sheetName val="Vidisha 33"/>
      <sheetName val="master Abstect"/>
      <sheetName val="Number of Post"/>
      <sheetName val="No of Post I,II,IV"/>
      <sheetName val="MPRRDA all Staff Number"/>
      <sheetName val=" Master list GM AO AM SuE DM"/>
      <sheetName val=" Master list AM "/>
      <sheetName val=" Master list Sub Engg"/>
      <sheetName val="grate I, II"/>
      <sheetName val="list GM and AM"/>
      <sheetName val="Total GM"/>
      <sheetName val="Total 27 PIU AM"/>
      <sheetName val="Total SE"/>
      <sheetName val="Date of Joaning GM03"/>
      <sheetName val="Date of New PIU Joaning GM03"/>
      <sheetName val="PIU List Remark"/>
      <sheetName val="GM scale"/>
      <sheetName val="AM scale"/>
      <sheetName val="Sub Engg scale"/>
      <sheetName val="PIU name"/>
      <sheetName val="Sec dt 17-3-2004"/>
      <sheetName val="WRD list 5-2004"/>
      <sheetName val="New list AM 8-7-2004"/>
      <sheetName val="V.K. Bhugaoukar 1-8-2004"/>
      <sheetName val="kapale"/>
      <sheetName val="Sub Engg no post"/>
      <sheetName val="MPRRDA All Total Pad"/>
      <sheetName val="GM in Deptt RES"/>
      <sheetName val="All Staff in RES on MPRRDA"/>
      <sheetName val="RES GM, AM, SUB ENGG MPRRDA"/>
      <sheetName val="WRD GM, AM, SUB ENGG MPRRDA"/>
      <sheetName val="PWD GM, AM, SUB ENGG MPRRDA"/>
      <sheetName val="Deptt wise AO"/>
      <sheetName val="Proforma"/>
      <sheetName val="Proforma2"/>
      <sheetName val="Secetary Riket pad"/>
      <sheetName val="Seoupur"/>
      <sheetName val="Umariya"/>
      <sheetName val="Harda"/>
      <sheetName val="Khandwa"/>
      <sheetName val="write the remark"/>
      <sheetName val="All Staff PIU1"/>
      <sheetName val="Sheet1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NPUT"/>
      <sheetName val="Cover"/>
      <sheetName val="CP"/>
      <sheetName val="MDS"/>
      <sheetName val="NMH"/>
      <sheetName val="Contents"/>
      <sheetName val="abs"/>
      <sheetName val="Summary"/>
      <sheetName val="CheckList"/>
      <sheetName val=" F-1"/>
      <sheetName val="F-2A"/>
      <sheetName val=" F-2B"/>
      <sheetName val="F-4"/>
      <sheetName val="Ex CD"/>
      <sheetName val="Test"/>
      <sheetName val="Traffic"/>
      <sheetName val="PD"/>
      <sheetName val="Crust Details"/>
      <sheetName val=" F-6"/>
      <sheetName val="Curve Desigen"/>
      <sheetName val="Ew_Qty"/>
      <sheetName val="TBM list"/>
      <sheetName val="cd list"/>
      <sheetName val="Hydrolic"/>
      <sheetName val="cd_1-row"/>
      <sheetName val="cd_2-row"/>
      <sheetName val="fcw_20_30m"/>
      <sheetName val="VCW_2"/>
      <sheetName val="VCW_4"/>
      <sheetName val="VCW_6"/>
      <sheetName val="VCW_10"/>
      <sheetName val="VCW_20"/>
      <sheetName val="protection"/>
      <sheetName val="3X3X8 BOX"/>
      <sheetName val="slab 3 mX1"/>
      <sheetName val="SC_2.0"/>
      <sheetName val="SC_1.5"/>
      <sheetName val="SC_xX2m"/>
      <sheetName val="SC_xX3m"/>
      <sheetName val="SC_xX3mA"/>
      <sheetName val="BQ"/>
      <sheetName val="P-4"/>
      <sheetName val="A"/>
      <sheetName val="B"/>
      <sheetName val="Format-B"/>
      <sheetName val="Curv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NPUT"/>
      <sheetName val="Cover"/>
      <sheetName val="CP"/>
      <sheetName val="MDS"/>
      <sheetName val="NMH"/>
      <sheetName val="Contents"/>
      <sheetName val="abs"/>
      <sheetName val="Summary"/>
      <sheetName val="CheckList"/>
      <sheetName val=" F-1"/>
      <sheetName val="F-2A"/>
      <sheetName val=" F-2B"/>
      <sheetName val="F-4"/>
      <sheetName val="Ex CD"/>
      <sheetName val="Test"/>
      <sheetName val="Traffic"/>
      <sheetName val="PD"/>
      <sheetName val="Crust Details"/>
      <sheetName val=" F-6"/>
      <sheetName val="Curve Desigen"/>
      <sheetName val="Ew_Qty"/>
      <sheetName val="TBM list"/>
      <sheetName val="cd list"/>
      <sheetName val="Hydrolic"/>
      <sheetName val="cd_1-row"/>
      <sheetName val="cd_2-row"/>
      <sheetName val="fcw_20_30m"/>
      <sheetName val="VCW_2"/>
      <sheetName val="VCW_4"/>
      <sheetName val="VCW_6"/>
      <sheetName val="VCW_10"/>
      <sheetName val="VCW_20"/>
      <sheetName val="protection"/>
      <sheetName val="3X3X8 BOX"/>
      <sheetName val="slab 3 mX1"/>
      <sheetName val="SC_2.0"/>
      <sheetName val="SC_1.5"/>
      <sheetName val="SC_xX2m"/>
      <sheetName val="SC_xX3m"/>
      <sheetName val="SC_xX3mA"/>
      <sheetName val="BQ"/>
      <sheetName val="P-4"/>
      <sheetName val="A"/>
      <sheetName val="B"/>
      <sheetName val="Format-B"/>
      <sheetName val="Curv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tents"/>
      <sheetName val="Plant &amp;  Machinery"/>
      <sheetName val="Labour"/>
      <sheetName val="Material"/>
      <sheetName val="Summary of Rates"/>
      <sheetName val="Preambles-Chapter"/>
      <sheetName val="Basic Approach"/>
      <sheetName val="Preamble-1"/>
      <sheetName val="Preamble-2"/>
      <sheetName val="Preamble-3"/>
      <sheetName val="Preamble-4"/>
      <sheetName val="Preamble-5"/>
      <sheetName val="Preamble-6"/>
      <sheetName val="Preamble-7"/>
      <sheetName val="Preamble-8"/>
      <sheetName val="Preamble-9"/>
      <sheetName val="Preamble-10"/>
      <sheetName val="Preamble-11"/>
      <sheetName val="Preamble-12"/>
      <sheetName val="Preamble-13"/>
      <sheetName val="Preamble-14"/>
      <sheetName val="Preamble-15"/>
      <sheetName val="Chapter-1"/>
      <sheetName val="Chapter-2"/>
      <sheetName val="Chapter-3"/>
      <sheetName val="Chapter-4"/>
      <sheetName val="Chapter-5"/>
      <sheetName val="Chapter-6"/>
      <sheetName val="Chapter-7"/>
      <sheetName val="Chapter-8"/>
      <sheetName val="Chapter-9"/>
      <sheetName val="Chapter-10"/>
      <sheetName val="Chapter-11"/>
      <sheetName val="Chapter-12"/>
      <sheetName val="Chapter-13"/>
      <sheetName val="Chapter-14"/>
      <sheetName val="Chapter-15"/>
      <sheetName val="Summary"/>
      <sheetName val="Abbreviations"/>
      <sheetName val="Sheet2"/>
    </sheetNames>
    <sheetDataSet>
      <sheetData sheetId="2">
        <row r="4">
          <cell r="G4">
            <v>200</v>
          </cell>
        </row>
        <row r="5">
          <cell r="G5">
            <v>3200</v>
          </cell>
        </row>
        <row r="6">
          <cell r="G6">
            <v>2700</v>
          </cell>
        </row>
        <row r="8">
          <cell r="G8">
            <v>250</v>
          </cell>
        </row>
        <row r="9">
          <cell r="G9">
            <v>400</v>
          </cell>
        </row>
        <row r="10">
          <cell r="G10">
            <v>200</v>
          </cell>
        </row>
        <row r="11">
          <cell r="G11">
            <v>150</v>
          </cell>
        </row>
        <row r="12">
          <cell r="G12">
            <v>470</v>
          </cell>
        </row>
        <row r="13">
          <cell r="G13">
            <v>1200</v>
          </cell>
        </row>
        <row r="15">
          <cell r="G15">
            <v>450</v>
          </cell>
        </row>
        <row r="17">
          <cell r="G17">
            <v>500</v>
          </cell>
        </row>
        <row r="19">
          <cell r="G19">
            <v>300</v>
          </cell>
        </row>
        <row r="20">
          <cell r="G20">
            <v>1000</v>
          </cell>
        </row>
        <row r="21">
          <cell r="G21">
            <v>500</v>
          </cell>
        </row>
        <row r="23">
          <cell r="G23">
            <v>100</v>
          </cell>
        </row>
        <row r="24">
          <cell r="G24">
            <v>600</v>
          </cell>
        </row>
        <row r="25">
          <cell r="G25">
            <v>1000</v>
          </cell>
        </row>
        <row r="27">
          <cell r="G27">
            <v>50</v>
          </cell>
        </row>
        <row r="28">
          <cell r="G28">
            <v>425</v>
          </cell>
        </row>
        <row r="30">
          <cell r="G30">
            <v>60</v>
          </cell>
        </row>
        <row r="31">
          <cell r="G31">
            <v>75</v>
          </cell>
        </row>
        <row r="33">
          <cell r="G33">
            <v>750</v>
          </cell>
        </row>
        <row r="34">
          <cell r="G34">
            <v>225</v>
          </cell>
        </row>
        <row r="45">
          <cell r="G45">
            <v>300</v>
          </cell>
        </row>
        <row r="46">
          <cell r="G46">
            <v>250</v>
          </cell>
        </row>
        <row r="47">
          <cell r="G47">
            <v>250</v>
          </cell>
        </row>
        <row r="48">
          <cell r="G48">
            <v>240</v>
          </cell>
        </row>
        <row r="49">
          <cell r="G49">
            <v>240</v>
          </cell>
        </row>
        <row r="50">
          <cell r="G50">
            <v>160</v>
          </cell>
        </row>
        <row r="51">
          <cell r="G51">
            <v>650</v>
          </cell>
        </row>
        <row r="53">
          <cell r="G53">
            <v>300</v>
          </cell>
        </row>
        <row r="54">
          <cell r="G54">
            <v>500</v>
          </cell>
        </row>
      </sheetData>
      <sheetData sheetId="3">
        <row r="3">
          <cell r="D3">
            <v>77.87</v>
          </cell>
        </row>
        <row r="4">
          <cell r="D4">
            <v>81.53</v>
          </cell>
        </row>
        <row r="5">
          <cell r="D5">
            <v>81.53</v>
          </cell>
        </row>
        <row r="6">
          <cell r="D6">
            <v>81.53</v>
          </cell>
        </row>
        <row r="7">
          <cell r="D7">
            <v>150</v>
          </cell>
        </row>
        <row r="8">
          <cell r="D8">
            <v>81.53</v>
          </cell>
        </row>
        <row r="9">
          <cell r="D9">
            <v>81.53</v>
          </cell>
        </row>
        <row r="10">
          <cell r="D10">
            <v>81.53</v>
          </cell>
        </row>
        <row r="11">
          <cell r="D11">
            <v>150</v>
          </cell>
        </row>
        <row r="12">
          <cell r="D12">
            <v>150</v>
          </cell>
        </row>
        <row r="13">
          <cell r="D13">
            <v>150</v>
          </cell>
        </row>
        <row r="14">
          <cell r="D14">
            <v>175</v>
          </cell>
        </row>
        <row r="15">
          <cell r="D15">
            <v>150</v>
          </cell>
        </row>
        <row r="16">
          <cell r="D16">
            <v>100</v>
          </cell>
        </row>
        <row r="17">
          <cell r="D17">
            <v>74.24</v>
          </cell>
        </row>
        <row r="18">
          <cell r="D18">
            <v>77.87</v>
          </cell>
        </row>
        <row r="19">
          <cell r="D19">
            <v>81.53</v>
          </cell>
        </row>
        <row r="20">
          <cell r="D20">
            <v>120</v>
          </cell>
        </row>
        <row r="21">
          <cell r="D21">
            <v>150</v>
          </cell>
        </row>
        <row r="22">
          <cell r="D22">
            <v>150</v>
          </cell>
        </row>
      </sheetData>
      <sheetData sheetId="4">
        <row r="3">
          <cell r="D3">
            <v>30</v>
          </cell>
        </row>
        <row r="4">
          <cell r="D4">
            <v>400</v>
          </cell>
        </row>
        <row r="5">
          <cell r="D5">
            <v>375</v>
          </cell>
        </row>
        <row r="6">
          <cell r="D6">
            <v>350</v>
          </cell>
        </row>
        <row r="7">
          <cell r="D7">
            <v>400</v>
          </cell>
        </row>
        <row r="8">
          <cell r="D8">
            <v>375</v>
          </cell>
        </row>
        <row r="9">
          <cell r="D9">
            <v>350</v>
          </cell>
        </row>
        <row r="14">
          <cell r="D14">
            <v>375</v>
          </cell>
        </row>
        <row r="15">
          <cell r="D15">
            <v>350</v>
          </cell>
        </row>
        <row r="16">
          <cell r="D16">
            <v>350</v>
          </cell>
        </row>
        <row r="17">
          <cell r="D17">
            <v>375</v>
          </cell>
        </row>
        <row r="18">
          <cell r="D18">
            <v>350</v>
          </cell>
        </row>
        <row r="19">
          <cell r="D19">
            <v>300</v>
          </cell>
        </row>
        <row r="20">
          <cell r="D20">
            <v>100</v>
          </cell>
        </row>
        <row r="21">
          <cell r="D21">
            <v>100</v>
          </cell>
        </row>
        <row r="22">
          <cell r="D22">
            <v>100</v>
          </cell>
        </row>
        <row r="23">
          <cell r="D23">
            <v>220</v>
          </cell>
        </row>
        <row r="24">
          <cell r="D24">
            <v>230</v>
          </cell>
        </row>
        <row r="25">
          <cell r="D25">
            <v>270</v>
          </cell>
        </row>
        <row r="26">
          <cell r="D26">
            <v>350</v>
          </cell>
        </row>
        <row r="27">
          <cell r="D27">
            <v>325</v>
          </cell>
        </row>
        <row r="28">
          <cell r="D28">
            <v>2500</v>
          </cell>
        </row>
        <row r="29">
          <cell r="D29">
            <v>150</v>
          </cell>
        </row>
        <row r="30">
          <cell r="D30">
            <v>30</v>
          </cell>
        </row>
        <row r="31">
          <cell r="D31">
            <v>40</v>
          </cell>
        </row>
        <row r="32">
          <cell r="D32">
            <v>45</v>
          </cell>
        </row>
        <row r="33">
          <cell r="D33">
            <v>70</v>
          </cell>
        </row>
        <row r="34">
          <cell r="D34">
            <v>30</v>
          </cell>
        </row>
        <row r="35">
          <cell r="D35">
            <v>25</v>
          </cell>
        </row>
        <row r="36">
          <cell r="D36">
            <v>35</v>
          </cell>
        </row>
        <row r="37">
          <cell r="D37">
            <v>150</v>
          </cell>
        </row>
        <row r="38">
          <cell r="D38">
            <v>30</v>
          </cell>
        </row>
        <row r="39">
          <cell r="D39">
            <v>17500</v>
          </cell>
        </row>
        <row r="40">
          <cell r="D40" t="str">
            <v>Input Rate</v>
          </cell>
        </row>
        <row r="41">
          <cell r="D41" t="str">
            <v>Input Rate</v>
          </cell>
        </row>
        <row r="42">
          <cell r="D42">
            <v>16100</v>
          </cell>
        </row>
        <row r="43">
          <cell r="D43">
            <v>15500</v>
          </cell>
        </row>
        <row r="44">
          <cell r="D44">
            <v>12000</v>
          </cell>
        </row>
        <row r="45">
          <cell r="D45">
            <v>12000</v>
          </cell>
        </row>
        <row r="46">
          <cell r="D46">
            <v>70</v>
          </cell>
        </row>
        <row r="47">
          <cell r="D47">
            <v>250</v>
          </cell>
        </row>
        <row r="48">
          <cell r="D48">
            <v>180</v>
          </cell>
        </row>
        <row r="49">
          <cell r="D49">
            <v>7</v>
          </cell>
        </row>
        <row r="50">
          <cell r="D50">
            <v>1.5</v>
          </cell>
        </row>
        <row r="51">
          <cell r="D51">
            <v>3300</v>
          </cell>
        </row>
        <row r="52">
          <cell r="D52">
            <v>100</v>
          </cell>
        </row>
        <row r="53">
          <cell r="D53">
            <v>150</v>
          </cell>
        </row>
        <row r="54">
          <cell r="D54">
            <v>5</v>
          </cell>
        </row>
        <row r="55">
          <cell r="D55">
            <v>300</v>
          </cell>
        </row>
        <row r="56">
          <cell r="D56">
            <v>300</v>
          </cell>
        </row>
        <row r="57">
          <cell r="D57">
            <v>25</v>
          </cell>
        </row>
        <row r="58">
          <cell r="D58">
            <v>60</v>
          </cell>
        </row>
        <row r="59">
          <cell r="D59">
            <v>100</v>
          </cell>
        </row>
        <row r="60">
          <cell r="D60">
            <v>4</v>
          </cell>
        </row>
        <row r="61">
          <cell r="D61">
            <v>400</v>
          </cell>
        </row>
        <row r="62">
          <cell r="D62">
            <v>150</v>
          </cell>
        </row>
        <row r="64">
          <cell r="D64">
            <v>360</v>
          </cell>
        </row>
        <row r="65">
          <cell r="D65">
            <v>350</v>
          </cell>
        </row>
        <row r="66">
          <cell r="D66">
            <v>360</v>
          </cell>
        </row>
        <row r="67">
          <cell r="D67">
            <v>350</v>
          </cell>
        </row>
        <row r="68">
          <cell r="D68">
            <v>340</v>
          </cell>
        </row>
        <row r="69">
          <cell r="D69">
            <v>45</v>
          </cell>
        </row>
        <row r="70">
          <cell r="D70">
            <v>50</v>
          </cell>
        </row>
        <row r="71">
          <cell r="D71">
            <v>15</v>
          </cell>
        </row>
        <row r="72">
          <cell r="D72">
            <v>20</v>
          </cell>
        </row>
        <row r="73">
          <cell r="D73">
            <v>4000</v>
          </cell>
        </row>
        <row r="74">
          <cell r="D74">
            <v>35</v>
          </cell>
        </row>
        <row r="75">
          <cell r="D75">
            <v>150</v>
          </cell>
        </row>
        <row r="77">
          <cell r="D77">
            <v>250</v>
          </cell>
        </row>
        <row r="79">
          <cell r="D79">
            <v>180</v>
          </cell>
        </row>
        <row r="80">
          <cell r="D80">
            <v>325</v>
          </cell>
        </row>
        <row r="81">
          <cell r="D81">
            <v>32</v>
          </cell>
        </row>
        <row r="83">
          <cell r="D83">
            <v>120</v>
          </cell>
        </row>
        <row r="84">
          <cell r="D84">
            <v>300</v>
          </cell>
        </row>
        <row r="85">
          <cell r="D85">
            <v>150</v>
          </cell>
        </row>
        <row r="86">
          <cell r="D86">
            <v>38</v>
          </cell>
        </row>
        <row r="87">
          <cell r="D87">
            <v>150</v>
          </cell>
        </row>
        <row r="88">
          <cell r="D88">
            <v>100</v>
          </cell>
        </row>
        <row r="89">
          <cell r="D89">
            <v>175</v>
          </cell>
        </row>
        <row r="91">
          <cell r="D91">
            <v>220</v>
          </cell>
        </row>
        <row r="92">
          <cell r="D92">
            <v>250</v>
          </cell>
        </row>
        <row r="93">
          <cell r="D93">
            <v>200</v>
          </cell>
        </row>
        <row r="94">
          <cell r="D94">
            <v>40</v>
          </cell>
        </row>
        <row r="95">
          <cell r="D95">
            <v>10</v>
          </cell>
        </row>
        <row r="96">
          <cell r="D96">
            <v>400</v>
          </cell>
        </row>
        <row r="97">
          <cell r="D97">
            <v>2000</v>
          </cell>
        </row>
        <row r="99">
          <cell r="D99">
            <v>200</v>
          </cell>
        </row>
        <row r="100">
          <cell r="D100">
            <v>5000</v>
          </cell>
        </row>
        <row r="101">
          <cell r="D101">
            <v>175</v>
          </cell>
        </row>
        <row r="102">
          <cell r="D102">
            <v>15</v>
          </cell>
        </row>
        <row r="103">
          <cell r="D103">
            <v>29000</v>
          </cell>
        </row>
        <row r="104">
          <cell r="D104">
            <v>32</v>
          </cell>
        </row>
        <row r="105">
          <cell r="D105">
            <v>400</v>
          </cell>
        </row>
        <row r="106">
          <cell r="D106">
            <v>500</v>
          </cell>
        </row>
        <row r="107">
          <cell r="D107">
            <v>50000</v>
          </cell>
        </row>
        <row r="108">
          <cell r="D108">
            <v>120</v>
          </cell>
        </row>
        <row r="109">
          <cell r="D109">
            <v>50</v>
          </cell>
        </row>
        <row r="110">
          <cell r="D110">
            <v>5</v>
          </cell>
        </row>
        <row r="111">
          <cell r="D111">
            <v>2</v>
          </cell>
        </row>
        <row r="112">
          <cell r="D112">
            <v>250</v>
          </cell>
        </row>
        <row r="113">
          <cell r="D113">
            <v>2939</v>
          </cell>
        </row>
        <row r="114">
          <cell r="D114">
            <v>2167</v>
          </cell>
        </row>
        <row r="115">
          <cell r="D115">
            <v>1084</v>
          </cell>
        </row>
        <row r="117">
          <cell r="D117">
            <v>627</v>
          </cell>
        </row>
        <row r="118">
          <cell r="D118">
            <v>3739</v>
          </cell>
        </row>
        <row r="119">
          <cell r="D119">
            <v>2990</v>
          </cell>
        </row>
        <row r="120">
          <cell r="D120">
            <v>1473</v>
          </cell>
        </row>
        <row r="122">
          <cell r="D122">
            <v>717</v>
          </cell>
        </row>
        <row r="123">
          <cell r="D123">
            <v>65</v>
          </cell>
        </row>
        <row r="124">
          <cell r="D124">
            <v>140</v>
          </cell>
        </row>
        <row r="125">
          <cell r="D125">
            <v>150</v>
          </cell>
        </row>
        <row r="126">
          <cell r="D126">
            <v>350</v>
          </cell>
        </row>
        <row r="127">
          <cell r="D127">
            <v>70</v>
          </cell>
        </row>
        <row r="128">
          <cell r="D128">
            <v>200</v>
          </cell>
        </row>
        <row r="129">
          <cell r="D129">
            <v>29000</v>
          </cell>
        </row>
        <row r="130">
          <cell r="D130">
            <v>28500</v>
          </cell>
        </row>
        <row r="131">
          <cell r="D131">
            <v>28000</v>
          </cell>
        </row>
        <row r="132">
          <cell r="D132">
            <v>150</v>
          </cell>
        </row>
        <row r="133">
          <cell r="D133">
            <v>300</v>
          </cell>
        </row>
        <row r="135">
          <cell r="D135">
            <v>350</v>
          </cell>
        </row>
        <row r="136">
          <cell r="D136">
            <v>340</v>
          </cell>
        </row>
        <row r="137">
          <cell r="D137">
            <v>280</v>
          </cell>
        </row>
        <row r="138">
          <cell r="D138">
            <v>200</v>
          </cell>
        </row>
        <row r="139">
          <cell r="D139">
            <v>10</v>
          </cell>
        </row>
        <row r="140">
          <cell r="D140">
            <v>290</v>
          </cell>
        </row>
        <row r="142">
          <cell r="D142">
            <v>300</v>
          </cell>
        </row>
        <row r="143">
          <cell r="D143">
            <v>300</v>
          </cell>
        </row>
        <row r="144">
          <cell r="D144">
            <v>150</v>
          </cell>
        </row>
        <row r="145">
          <cell r="D145">
            <v>150</v>
          </cell>
        </row>
        <row r="146">
          <cell r="D146">
            <v>40</v>
          </cell>
        </row>
        <row r="147">
          <cell r="D147">
            <v>190</v>
          </cell>
        </row>
        <row r="148">
          <cell r="D148">
            <v>190</v>
          </cell>
        </row>
        <row r="149">
          <cell r="D149">
            <v>265</v>
          </cell>
        </row>
        <row r="150">
          <cell r="D150">
            <v>190</v>
          </cell>
        </row>
        <row r="151">
          <cell r="D151">
            <v>190</v>
          </cell>
        </row>
        <row r="152">
          <cell r="D152">
            <v>190</v>
          </cell>
        </row>
        <row r="153">
          <cell r="D153">
            <v>240</v>
          </cell>
        </row>
        <row r="154">
          <cell r="D154">
            <v>120</v>
          </cell>
        </row>
        <row r="155">
          <cell r="D155">
            <v>170</v>
          </cell>
        </row>
        <row r="156">
          <cell r="D156">
            <v>140</v>
          </cell>
        </row>
        <row r="157">
          <cell r="D157">
            <v>120</v>
          </cell>
        </row>
        <row r="158">
          <cell r="D158">
            <v>160</v>
          </cell>
        </row>
        <row r="159">
          <cell r="D159">
            <v>140</v>
          </cell>
        </row>
        <row r="160">
          <cell r="D160">
            <v>115</v>
          </cell>
        </row>
        <row r="161">
          <cell r="D161">
            <v>125</v>
          </cell>
        </row>
        <row r="162">
          <cell r="D162">
            <v>140</v>
          </cell>
        </row>
        <row r="163">
          <cell r="D163" t="str">
            <v>w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tents"/>
      <sheetName val="Plant &amp;  Machinery"/>
      <sheetName val="Labour"/>
      <sheetName val="Material"/>
      <sheetName val="Summary of Rates"/>
      <sheetName val="Preambles-Chapter"/>
      <sheetName val="Basic Approach"/>
      <sheetName val="Preamble-1"/>
      <sheetName val="Preamble-2"/>
      <sheetName val="Preamble-3"/>
      <sheetName val="Preamble-4"/>
      <sheetName val="Preamble-5"/>
      <sheetName val="Preamble-6"/>
      <sheetName val="Preamble-7"/>
      <sheetName val="Preamble-8"/>
      <sheetName val="Preamble-9"/>
      <sheetName val="Preamble-10"/>
      <sheetName val="Preamble-11"/>
      <sheetName val="Preamble-12"/>
      <sheetName val="Preamble-13"/>
      <sheetName val="Preamble-14"/>
      <sheetName val="Preamble-15"/>
      <sheetName val="Chapter-1"/>
      <sheetName val="Chapter-2"/>
      <sheetName val="Chapter-3"/>
      <sheetName val="Chapter-4"/>
      <sheetName val="Chapter-5"/>
      <sheetName val="Chapter-6"/>
      <sheetName val="Chapter-7"/>
      <sheetName val="Chapter-8"/>
      <sheetName val="Chapter-9"/>
      <sheetName val="Chapter-10"/>
      <sheetName val="Chapter-11"/>
      <sheetName val="Chapter-12"/>
      <sheetName val="Chapter-13"/>
      <sheetName val="Chapter-14"/>
      <sheetName val="Chapter-15"/>
      <sheetName val="Summary"/>
      <sheetName val="Abbreviations"/>
      <sheetName val="Sheet2"/>
    </sheetNames>
    <sheetDataSet>
      <sheetData sheetId="2">
        <row r="4">
          <cell r="G4">
            <v>200</v>
          </cell>
        </row>
        <row r="5">
          <cell r="G5">
            <v>3200</v>
          </cell>
        </row>
        <row r="6">
          <cell r="G6">
            <v>2700</v>
          </cell>
        </row>
        <row r="8">
          <cell r="G8">
            <v>250</v>
          </cell>
        </row>
        <row r="9">
          <cell r="G9">
            <v>400</v>
          </cell>
        </row>
        <row r="10">
          <cell r="G10">
            <v>200</v>
          </cell>
        </row>
        <row r="11">
          <cell r="G11">
            <v>150</v>
          </cell>
        </row>
        <row r="12">
          <cell r="G12">
            <v>470</v>
          </cell>
        </row>
        <row r="13">
          <cell r="G13">
            <v>1200</v>
          </cell>
        </row>
        <row r="15">
          <cell r="G15">
            <v>450</v>
          </cell>
        </row>
        <row r="17">
          <cell r="G17">
            <v>500</v>
          </cell>
        </row>
        <row r="19">
          <cell r="G19">
            <v>300</v>
          </cell>
        </row>
        <row r="20">
          <cell r="G20">
            <v>1000</v>
          </cell>
        </row>
        <row r="21">
          <cell r="G21">
            <v>500</v>
          </cell>
        </row>
        <row r="23">
          <cell r="G23">
            <v>100</v>
          </cell>
        </row>
        <row r="24">
          <cell r="G24">
            <v>600</v>
          </cell>
        </row>
        <row r="25">
          <cell r="G25">
            <v>1000</v>
          </cell>
        </row>
        <row r="27">
          <cell r="G27">
            <v>50</v>
          </cell>
        </row>
        <row r="28">
          <cell r="G28">
            <v>425</v>
          </cell>
        </row>
        <row r="30">
          <cell r="G30">
            <v>60</v>
          </cell>
        </row>
        <row r="31">
          <cell r="G31">
            <v>75</v>
          </cell>
        </row>
        <row r="33">
          <cell r="G33">
            <v>750</v>
          </cell>
        </row>
        <row r="34">
          <cell r="G34">
            <v>225</v>
          </cell>
        </row>
        <row r="45">
          <cell r="G45">
            <v>300</v>
          </cell>
        </row>
        <row r="46">
          <cell r="G46">
            <v>250</v>
          </cell>
        </row>
        <row r="47">
          <cell r="G47">
            <v>250</v>
          </cell>
        </row>
        <row r="48">
          <cell r="G48">
            <v>240</v>
          </cell>
        </row>
        <row r="49">
          <cell r="G49">
            <v>240</v>
          </cell>
        </row>
        <row r="50">
          <cell r="G50">
            <v>160</v>
          </cell>
        </row>
        <row r="51">
          <cell r="G51">
            <v>650</v>
          </cell>
        </row>
        <row r="53">
          <cell r="G53">
            <v>300</v>
          </cell>
        </row>
        <row r="54">
          <cell r="G54">
            <v>500</v>
          </cell>
        </row>
      </sheetData>
      <sheetData sheetId="3">
        <row r="3">
          <cell r="D3">
            <v>77.87</v>
          </cell>
        </row>
        <row r="4">
          <cell r="D4">
            <v>81.53</v>
          </cell>
        </row>
        <row r="5">
          <cell r="D5">
            <v>81.53</v>
          </cell>
        </row>
        <row r="6">
          <cell r="D6">
            <v>81.53</v>
          </cell>
        </row>
        <row r="7">
          <cell r="D7">
            <v>150</v>
          </cell>
        </row>
        <row r="8">
          <cell r="D8">
            <v>81.53</v>
          </cell>
        </row>
        <row r="9">
          <cell r="D9">
            <v>81.53</v>
          </cell>
        </row>
        <row r="10">
          <cell r="D10">
            <v>81.53</v>
          </cell>
        </row>
        <row r="11">
          <cell r="D11">
            <v>150</v>
          </cell>
        </row>
        <row r="12">
          <cell r="D12">
            <v>150</v>
          </cell>
        </row>
        <row r="13">
          <cell r="D13">
            <v>150</v>
          </cell>
        </row>
        <row r="14">
          <cell r="D14">
            <v>175</v>
          </cell>
        </row>
        <row r="15">
          <cell r="D15">
            <v>150</v>
          </cell>
        </row>
        <row r="16">
          <cell r="D16">
            <v>100</v>
          </cell>
        </row>
        <row r="17">
          <cell r="D17">
            <v>74.24</v>
          </cell>
        </row>
        <row r="18">
          <cell r="D18">
            <v>77.87</v>
          </cell>
        </row>
        <row r="19">
          <cell r="D19">
            <v>81.53</v>
          </cell>
        </row>
        <row r="20">
          <cell r="D20">
            <v>120</v>
          </cell>
        </row>
        <row r="21">
          <cell r="D21">
            <v>150</v>
          </cell>
        </row>
        <row r="22">
          <cell r="D22">
            <v>150</v>
          </cell>
        </row>
      </sheetData>
      <sheetData sheetId="4">
        <row r="3">
          <cell r="D3">
            <v>30</v>
          </cell>
        </row>
        <row r="4">
          <cell r="D4">
            <v>400</v>
          </cell>
        </row>
        <row r="5">
          <cell r="D5">
            <v>375</v>
          </cell>
        </row>
        <row r="6">
          <cell r="D6">
            <v>350</v>
          </cell>
        </row>
        <row r="7">
          <cell r="D7">
            <v>400</v>
          </cell>
        </row>
        <row r="8">
          <cell r="D8">
            <v>375</v>
          </cell>
        </row>
        <row r="9">
          <cell r="D9">
            <v>350</v>
          </cell>
        </row>
        <row r="14">
          <cell r="D14">
            <v>375</v>
          </cell>
        </row>
        <row r="15">
          <cell r="D15">
            <v>350</v>
          </cell>
        </row>
        <row r="16">
          <cell r="D16">
            <v>350</v>
          </cell>
        </row>
        <row r="17">
          <cell r="D17">
            <v>375</v>
          </cell>
        </row>
        <row r="18">
          <cell r="D18">
            <v>350</v>
          </cell>
        </row>
        <row r="19">
          <cell r="D19">
            <v>300</v>
          </cell>
        </row>
        <row r="20">
          <cell r="D20">
            <v>100</v>
          </cell>
        </row>
        <row r="21">
          <cell r="D21">
            <v>100</v>
          </cell>
        </row>
        <row r="22">
          <cell r="D22">
            <v>100</v>
          </cell>
        </row>
        <row r="23">
          <cell r="D23">
            <v>220</v>
          </cell>
        </row>
        <row r="24">
          <cell r="D24">
            <v>230</v>
          </cell>
        </row>
        <row r="25">
          <cell r="D25">
            <v>270</v>
          </cell>
        </row>
        <row r="26">
          <cell r="D26">
            <v>350</v>
          </cell>
        </row>
        <row r="27">
          <cell r="D27">
            <v>325</v>
          </cell>
        </row>
        <row r="28">
          <cell r="D28">
            <v>2500</v>
          </cell>
        </row>
        <row r="29">
          <cell r="D29">
            <v>150</v>
          </cell>
        </row>
        <row r="30">
          <cell r="D30">
            <v>30</v>
          </cell>
        </row>
        <row r="31">
          <cell r="D31">
            <v>40</v>
          </cell>
        </row>
        <row r="32">
          <cell r="D32">
            <v>45</v>
          </cell>
        </row>
        <row r="33">
          <cell r="D33">
            <v>70</v>
          </cell>
        </row>
        <row r="34">
          <cell r="D34">
            <v>30</v>
          </cell>
        </row>
        <row r="35">
          <cell r="D35">
            <v>25</v>
          </cell>
        </row>
        <row r="36">
          <cell r="D36">
            <v>35</v>
          </cell>
        </row>
        <row r="37">
          <cell r="D37">
            <v>150</v>
          </cell>
        </row>
        <row r="38">
          <cell r="D38">
            <v>30</v>
          </cell>
        </row>
        <row r="39">
          <cell r="D39">
            <v>17500</v>
          </cell>
        </row>
        <row r="40">
          <cell r="D40" t="str">
            <v>Input Rate</v>
          </cell>
        </row>
        <row r="41">
          <cell r="D41" t="str">
            <v>Input Rate</v>
          </cell>
        </row>
        <row r="42">
          <cell r="D42">
            <v>16100</v>
          </cell>
        </row>
        <row r="43">
          <cell r="D43">
            <v>15500</v>
          </cell>
        </row>
        <row r="44">
          <cell r="D44">
            <v>12000</v>
          </cell>
        </row>
        <row r="45">
          <cell r="D45">
            <v>12000</v>
          </cell>
        </row>
        <row r="46">
          <cell r="D46">
            <v>70</v>
          </cell>
        </row>
        <row r="47">
          <cell r="D47">
            <v>250</v>
          </cell>
        </row>
        <row r="48">
          <cell r="D48">
            <v>180</v>
          </cell>
        </row>
        <row r="49">
          <cell r="D49">
            <v>7</v>
          </cell>
        </row>
        <row r="50">
          <cell r="D50">
            <v>1.5</v>
          </cell>
        </row>
        <row r="51">
          <cell r="D51">
            <v>3300</v>
          </cell>
        </row>
        <row r="52">
          <cell r="D52">
            <v>100</v>
          </cell>
        </row>
        <row r="53">
          <cell r="D53">
            <v>150</v>
          </cell>
        </row>
        <row r="54">
          <cell r="D54">
            <v>5</v>
          </cell>
        </row>
        <row r="55">
          <cell r="D55">
            <v>300</v>
          </cell>
        </row>
        <row r="56">
          <cell r="D56">
            <v>300</v>
          </cell>
        </row>
        <row r="57">
          <cell r="D57">
            <v>25</v>
          </cell>
        </row>
        <row r="58">
          <cell r="D58">
            <v>60</v>
          </cell>
        </row>
        <row r="59">
          <cell r="D59">
            <v>100</v>
          </cell>
        </row>
        <row r="60">
          <cell r="D60">
            <v>4</v>
          </cell>
        </row>
        <row r="61">
          <cell r="D61">
            <v>400</v>
          </cell>
        </row>
        <row r="62">
          <cell r="D62">
            <v>150</v>
          </cell>
        </row>
        <row r="64">
          <cell r="D64">
            <v>360</v>
          </cell>
        </row>
        <row r="65">
          <cell r="D65">
            <v>350</v>
          </cell>
        </row>
        <row r="66">
          <cell r="D66">
            <v>360</v>
          </cell>
        </row>
        <row r="67">
          <cell r="D67">
            <v>350</v>
          </cell>
        </row>
        <row r="68">
          <cell r="D68">
            <v>340</v>
          </cell>
        </row>
        <row r="69">
          <cell r="D69">
            <v>45</v>
          </cell>
        </row>
        <row r="70">
          <cell r="D70">
            <v>50</v>
          </cell>
        </row>
        <row r="71">
          <cell r="D71">
            <v>15</v>
          </cell>
        </row>
        <row r="72">
          <cell r="D72">
            <v>20</v>
          </cell>
        </row>
        <row r="73">
          <cell r="D73">
            <v>4000</v>
          </cell>
        </row>
        <row r="74">
          <cell r="D74">
            <v>35</v>
          </cell>
        </row>
        <row r="75">
          <cell r="D75">
            <v>150</v>
          </cell>
        </row>
        <row r="77">
          <cell r="D77">
            <v>250</v>
          </cell>
        </row>
        <row r="79">
          <cell r="D79">
            <v>180</v>
          </cell>
        </row>
        <row r="80">
          <cell r="D80">
            <v>325</v>
          </cell>
        </row>
        <row r="81">
          <cell r="D81">
            <v>32</v>
          </cell>
        </row>
        <row r="83">
          <cell r="D83">
            <v>120</v>
          </cell>
        </row>
        <row r="84">
          <cell r="D84">
            <v>300</v>
          </cell>
        </row>
        <row r="85">
          <cell r="D85">
            <v>150</v>
          </cell>
        </row>
        <row r="86">
          <cell r="D86">
            <v>38</v>
          </cell>
        </row>
        <row r="87">
          <cell r="D87">
            <v>150</v>
          </cell>
        </row>
        <row r="88">
          <cell r="D88">
            <v>100</v>
          </cell>
        </row>
        <row r="89">
          <cell r="D89">
            <v>175</v>
          </cell>
        </row>
        <row r="91">
          <cell r="D91">
            <v>220</v>
          </cell>
        </row>
        <row r="92">
          <cell r="D92">
            <v>250</v>
          </cell>
        </row>
        <row r="93">
          <cell r="D93">
            <v>200</v>
          </cell>
        </row>
        <row r="94">
          <cell r="D94">
            <v>40</v>
          </cell>
        </row>
        <row r="95">
          <cell r="D95">
            <v>10</v>
          </cell>
        </row>
        <row r="96">
          <cell r="D96">
            <v>400</v>
          </cell>
        </row>
        <row r="97">
          <cell r="D97">
            <v>2000</v>
          </cell>
        </row>
        <row r="99">
          <cell r="D99">
            <v>200</v>
          </cell>
        </row>
        <row r="100">
          <cell r="D100">
            <v>5000</v>
          </cell>
        </row>
        <row r="101">
          <cell r="D101">
            <v>175</v>
          </cell>
        </row>
        <row r="102">
          <cell r="D102">
            <v>15</v>
          </cell>
        </row>
        <row r="103">
          <cell r="D103">
            <v>29000</v>
          </cell>
        </row>
        <row r="104">
          <cell r="D104">
            <v>32</v>
          </cell>
        </row>
        <row r="105">
          <cell r="D105">
            <v>400</v>
          </cell>
        </row>
        <row r="106">
          <cell r="D106">
            <v>500</v>
          </cell>
        </row>
        <row r="107">
          <cell r="D107">
            <v>50000</v>
          </cell>
        </row>
        <row r="108">
          <cell r="D108">
            <v>120</v>
          </cell>
        </row>
        <row r="109">
          <cell r="D109">
            <v>50</v>
          </cell>
        </row>
        <row r="110">
          <cell r="D110">
            <v>5</v>
          </cell>
        </row>
        <row r="111">
          <cell r="D111">
            <v>2</v>
          </cell>
        </row>
        <row r="112">
          <cell r="D112">
            <v>250</v>
          </cell>
        </row>
        <row r="113">
          <cell r="D113">
            <v>2939</v>
          </cell>
        </row>
        <row r="114">
          <cell r="D114">
            <v>2167</v>
          </cell>
        </row>
        <row r="115">
          <cell r="D115">
            <v>1084</v>
          </cell>
        </row>
        <row r="117">
          <cell r="D117">
            <v>627</v>
          </cell>
        </row>
        <row r="118">
          <cell r="D118">
            <v>3739</v>
          </cell>
        </row>
        <row r="119">
          <cell r="D119">
            <v>2990</v>
          </cell>
        </row>
        <row r="120">
          <cell r="D120">
            <v>1473</v>
          </cell>
        </row>
        <row r="122">
          <cell r="D122">
            <v>717</v>
          </cell>
        </row>
        <row r="123">
          <cell r="D123">
            <v>65</v>
          </cell>
        </row>
        <row r="124">
          <cell r="D124">
            <v>140</v>
          </cell>
        </row>
        <row r="125">
          <cell r="D125">
            <v>150</v>
          </cell>
        </row>
        <row r="126">
          <cell r="D126">
            <v>350</v>
          </cell>
        </row>
        <row r="127">
          <cell r="D127">
            <v>70</v>
          </cell>
        </row>
        <row r="128">
          <cell r="D128">
            <v>200</v>
          </cell>
        </row>
        <row r="129">
          <cell r="D129">
            <v>29000</v>
          </cell>
        </row>
        <row r="130">
          <cell r="D130">
            <v>28500</v>
          </cell>
        </row>
        <row r="131">
          <cell r="D131">
            <v>28000</v>
          </cell>
        </row>
        <row r="132">
          <cell r="D132">
            <v>150</v>
          </cell>
        </row>
        <row r="133">
          <cell r="D133">
            <v>300</v>
          </cell>
        </row>
        <row r="135">
          <cell r="D135">
            <v>350</v>
          </cell>
        </row>
        <row r="136">
          <cell r="D136">
            <v>340</v>
          </cell>
        </row>
        <row r="137">
          <cell r="D137">
            <v>280</v>
          </cell>
        </row>
        <row r="138">
          <cell r="D138">
            <v>200</v>
          </cell>
        </row>
        <row r="139">
          <cell r="D139">
            <v>10</v>
          </cell>
        </row>
        <row r="140">
          <cell r="D140">
            <v>290</v>
          </cell>
        </row>
        <row r="142">
          <cell r="D142">
            <v>300</v>
          </cell>
        </row>
        <row r="143">
          <cell r="D143">
            <v>300</v>
          </cell>
        </row>
        <row r="144">
          <cell r="D144">
            <v>150</v>
          </cell>
        </row>
        <row r="145">
          <cell r="D145">
            <v>150</v>
          </cell>
        </row>
        <row r="146">
          <cell r="D146">
            <v>40</v>
          </cell>
        </row>
        <row r="147">
          <cell r="D147">
            <v>190</v>
          </cell>
        </row>
        <row r="148">
          <cell r="D148">
            <v>190</v>
          </cell>
        </row>
        <row r="149">
          <cell r="D149">
            <v>265</v>
          </cell>
        </row>
        <row r="150">
          <cell r="D150">
            <v>190</v>
          </cell>
        </row>
        <row r="151">
          <cell r="D151">
            <v>190</v>
          </cell>
        </row>
        <row r="152">
          <cell r="D152">
            <v>190</v>
          </cell>
        </row>
        <row r="153">
          <cell r="D153">
            <v>240</v>
          </cell>
        </row>
        <row r="154">
          <cell r="D154">
            <v>120</v>
          </cell>
        </row>
        <row r="155">
          <cell r="D155">
            <v>170</v>
          </cell>
        </row>
        <row r="156">
          <cell r="D156">
            <v>140</v>
          </cell>
        </row>
        <row r="157">
          <cell r="D157">
            <v>120</v>
          </cell>
        </row>
        <row r="158">
          <cell r="D158">
            <v>160</v>
          </cell>
        </row>
        <row r="159">
          <cell r="D159">
            <v>140</v>
          </cell>
        </row>
        <row r="160">
          <cell r="D160">
            <v>115</v>
          </cell>
        </row>
        <row r="161">
          <cell r="D161">
            <v>125</v>
          </cell>
        </row>
        <row r="162">
          <cell r="D162">
            <v>140</v>
          </cell>
        </row>
        <row r="163">
          <cell r="D163" t="str">
            <v>w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tents"/>
      <sheetName val="Plant &amp;  Machinery"/>
      <sheetName val="Labour"/>
      <sheetName val="Material"/>
      <sheetName val="Summary of Rates"/>
      <sheetName val="Preambles-Chapter"/>
      <sheetName val="Basic Approach"/>
      <sheetName val="Preamble-1"/>
      <sheetName val="Preamble-2"/>
      <sheetName val="Preamble-3"/>
      <sheetName val="Preamble-4"/>
      <sheetName val="Preamble-5"/>
      <sheetName val="Preamble-6"/>
      <sheetName val="Preamble-7"/>
      <sheetName val="Preamble-8"/>
      <sheetName val="Preamble-9"/>
      <sheetName val="Preamble-10"/>
      <sheetName val="Preamble-11"/>
      <sheetName val="Preamble-12"/>
      <sheetName val="Preamble-13"/>
      <sheetName val="Preamble-14"/>
      <sheetName val="Preamble-15"/>
      <sheetName val="Chapter-1"/>
      <sheetName val="Chapter-2"/>
      <sheetName val="Chapter-3"/>
      <sheetName val="Chapter-4"/>
      <sheetName val="Chapter-5"/>
      <sheetName val="Chapter-6"/>
      <sheetName val="Chapter-7"/>
      <sheetName val="Chapter-8"/>
      <sheetName val="Chapter-9"/>
      <sheetName val="Chapter-10"/>
      <sheetName val="Chapter-11"/>
      <sheetName val="Chapter-12"/>
      <sheetName val="Chapter-13"/>
      <sheetName val="Chapter-14"/>
      <sheetName val="Chapter-15"/>
      <sheetName val="Summary"/>
      <sheetName val="Abbreviations"/>
      <sheetName val="Sheet2"/>
    </sheetNames>
    <sheetDataSet>
      <sheetData sheetId="2">
        <row r="4">
          <cell r="G4">
            <v>200</v>
          </cell>
        </row>
        <row r="5">
          <cell r="G5">
            <v>3200</v>
          </cell>
        </row>
        <row r="6">
          <cell r="G6">
            <v>2700</v>
          </cell>
        </row>
        <row r="8">
          <cell r="G8">
            <v>250</v>
          </cell>
        </row>
        <row r="9">
          <cell r="G9">
            <v>400</v>
          </cell>
        </row>
        <row r="10">
          <cell r="G10">
            <v>200</v>
          </cell>
        </row>
        <row r="11">
          <cell r="G11">
            <v>150</v>
          </cell>
        </row>
        <row r="12">
          <cell r="G12">
            <v>470</v>
          </cell>
        </row>
        <row r="13">
          <cell r="G13">
            <v>1200</v>
          </cell>
        </row>
        <row r="15">
          <cell r="G15">
            <v>450</v>
          </cell>
        </row>
        <row r="17">
          <cell r="G17">
            <v>500</v>
          </cell>
        </row>
        <row r="19">
          <cell r="G19">
            <v>300</v>
          </cell>
        </row>
        <row r="20">
          <cell r="G20">
            <v>1000</v>
          </cell>
        </row>
        <row r="21">
          <cell r="G21">
            <v>500</v>
          </cell>
        </row>
        <row r="23">
          <cell r="G23">
            <v>100</v>
          </cell>
        </row>
        <row r="24">
          <cell r="G24">
            <v>600</v>
          </cell>
        </row>
        <row r="25">
          <cell r="G25">
            <v>1000</v>
          </cell>
        </row>
        <row r="27">
          <cell r="G27">
            <v>50</v>
          </cell>
        </row>
        <row r="28">
          <cell r="G28">
            <v>425</v>
          </cell>
        </row>
        <row r="30">
          <cell r="G30">
            <v>60</v>
          </cell>
        </row>
        <row r="31">
          <cell r="G31">
            <v>75</v>
          </cell>
        </row>
        <row r="33">
          <cell r="G33">
            <v>750</v>
          </cell>
        </row>
        <row r="34">
          <cell r="G34">
            <v>225</v>
          </cell>
        </row>
        <row r="45">
          <cell r="G45">
            <v>300</v>
          </cell>
        </row>
        <row r="46">
          <cell r="G46">
            <v>250</v>
          </cell>
        </row>
        <row r="47">
          <cell r="G47">
            <v>250</v>
          </cell>
        </row>
        <row r="48">
          <cell r="G48">
            <v>240</v>
          </cell>
        </row>
        <row r="49">
          <cell r="G49">
            <v>240</v>
          </cell>
        </row>
        <row r="50">
          <cell r="G50">
            <v>160</v>
          </cell>
        </row>
        <row r="51">
          <cell r="G51">
            <v>650</v>
          </cell>
        </row>
        <row r="53">
          <cell r="G53">
            <v>300</v>
          </cell>
        </row>
        <row r="54">
          <cell r="G54">
            <v>500</v>
          </cell>
        </row>
      </sheetData>
      <sheetData sheetId="3">
        <row r="3">
          <cell r="D3">
            <v>77.87</v>
          </cell>
        </row>
        <row r="4">
          <cell r="D4">
            <v>81.53</v>
          </cell>
        </row>
        <row r="5">
          <cell r="D5">
            <v>81.53</v>
          </cell>
        </row>
        <row r="6">
          <cell r="D6">
            <v>81.53</v>
          </cell>
        </row>
        <row r="7">
          <cell r="D7">
            <v>150</v>
          </cell>
        </row>
        <row r="8">
          <cell r="D8">
            <v>81.53</v>
          </cell>
        </row>
        <row r="9">
          <cell r="D9">
            <v>81.53</v>
          </cell>
        </row>
        <row r="10">
          <cell r="D10">
            <v>81.53</v>
          </cell>
        </row>
        <row r="11">
          <cell r="D11">
            <v>150</v>
          </cell>
        </row>
        <row r="12">
          <cell r="D12">
            <v>150</v>
          </cell>
        </row>
        <row r="13">
          <cell r="D13">
            <v>150</v>
          </cell>
        </row>
        <row r="14">
          <cell r="D14">
            <v>175</v>
          </cell>
        </row>
        <row r="15">
          <cell r="D15">
            <v>150</v>
          </cell>
        </row>
        <row r="16">
          <cell r="D16">
            <v>100</v>
          </cell>
        </row>
        <row r="17">
          <cell r="D17">
            <v>74.24</v>
          </cell>
        </row>
        <row r="18">
          <cell r="D18">
            <v>77.87</v>
          </cell>
        </row>
        <row r="19">
          <cell r="D19">
            <v>81.53</v>
          </cell>
        </row>
        <row r="20">
          <cell r="D20">
            <v>120</v>
          </cell>
        </row>
        <row r="21">
          <cell r="D21">
            <v>150</v>
          </cell>
        </row>
        <row r="22">
          <cell r="D22">
            <v>150</v>
          </cell>
        </row>
      </sheetData>
      <sheetData sheetId="4">
        <row r="3">
          <cell r="D3">
            <v>30</v>
          </cell>
        </row>
        <row r="4">
          <cell r="D4">
            <v>400</v>
          </cell>
        </row>
        <row r="5">
          <cell r="D5">
            <v>375</v>
          </cell>
        </row>
        <row r="6">
          <cell r="D6">
            <v>350</v>
          </cell>
        </row>
        <row r="7">
          <cell r="D7">
            <v>400</v>
          </cell>
        </row>
        <row r="8">
          <cell r="D8">
            <v>375</v>
          </cell>
        </row>
        <row r="9">
          <cell r="D9">
            <v>350</v>
          </cell>
        </row>
        <row r="14">
          <cell r="D14">
            <v>375</v>
          </cell>
        </row>
        <row r="15">
          <cell r="D15">
            <v>350</v>
          </cell>
        </row>
        <row r="16">
          <cell r="D16">
            <v>350</v>
          </cell>
        </row>
        <row r="17">
          <cell r="D17">
            <v>375</v>
          </cell>
        </row>
        <row r="18">
          <cell r="D18">
            <v>350</v>
          </cell>
        </row>
        <row r="19">
          <cell r="D19">
            <v>300</v>
          </cell>
        </row>
        <row r="20">
          <cell r="D20">
            <v>100</v>
          </cell>
        </row>
        <row r="21">
          <cell r="D21">
            <v>100</v>
          </cell>
        </row>
        <row r="22">
          <cell r="D22">
            <v>100</v>
          </cell>
        </row>
        <row r="23">
          <cell r="D23">
            <v>220</v>
          </cell>
        </row>
        <row r="24">
          <cell r="D24">
            <v>230</v>
          </cell>
        </row>
        <row r="25">
          <cell r="D25">
            <v>270</v>
          </cell>
        </row>
        <row r="26">
          <cell r="D26">
            <v>350</v>
          </cell>
        </row>
        <row r="27">
          <cell r="D27">
            <v>325</v>
          </cell>
        </row>
        <row r="28">
          <cell r="D28">
            <v>2500</v>
          </cell>
        </row>
        <row r="29">
          <cell r="D29">
            <v>150</v>
          </cell>
        </row>
        <row r="30">
          <cell r="D30">
            <v>30</v>
          </cell>
        </row>
        <row r="31">
          <cell r="D31">
            <v>40</v>
          </cell>
        </row>
        <row r="32">
          <cell r="D32">
            <v>45</v>
          </cell>
        </row>
        <row r="33">
          <cell r="D33">
            <v>70</v>
          </cell>
        </row>
        <row r="34">
          <cell r="D34">
            <v>30</v>
          </cell>
        </row>
        <row r="35">
          <cell r="D35">
            <v>25</v>
          </cell>
        </row>
        <row r="36">
          <cell r="D36">
            <v>35</v>
          </cell>
        </row>
        <row r="37">
          <cell r="D37">
            <v>150</v>
          </cell>
        </row>
        <row r="38">
          <cell r="D38">
            <v>30</v>
          </cell>
        </row>
        <row r="39">
          <cell r="D39">
            <v>17500</v>
          </cell>
        </row>
        <row r="40">
          <cell r="D40" t="str">
            <v>Input Rate</v>
          </cell>
        </row>
        <row r="41">
          <cell r="D41" t="str">
            <v>Input Rate</v>
          </cell>
        </row>
        <row r="42">
          <cell r="D42">
            <v>16100</v>
          </cell>
        </row>
        <row r="43">
          <cell r="D43">
            <v>15500</v>
          </cell>
        </row>
        <row r="44">
          <cell r="D44">
            <v>12000</v>
          </cell>
        </row>
        <row r="45">
          <cell r="D45">
            <v>12000</v>
          </cell>
        </row>
        <row r="46">
          <cell r="D46">
            <v>70</v>
          </cell>
        </row>
        <row r="47">
          <cell r="D47">
            <v>250</v>
          </cell>
        </row>
        <row r="48">
          <cell r="D48">
            <v>180</v>
          </cell>
        </row>
        <row r="49">
          <cell r="D49">
            <v>7</v>
          </cell>
        </row>
        <row r="50">
          <cell r="D50">
            <v>1.5</v>
          </cell>
        </row>
        <row r="51">
          <cell r="D51">
            <v>3300</v>
          </cell>
        </row>
        <row r="52">
          <cell r="D52">
            <v>100</v>
          </cell>
        </row>
        <row r="53">
          <cell r="D53">
            <v>150</v>
          </cell>
        </row>
        <row r="54">
          <cell r="D54">
            <v>5</v>
          </cell>
        </row>
        <row r="55">
          <cell r="D55">
            <v>300</v>
          </cell>
        </row>
        <row r="56">
          <cell r="D56">
            <v>300</v>
          </cell>
        </row>
        <row r="57">
          <cell r="D57">
            <v>25</v>
          </cell>
        </row>
        <row r="58">
          <cell r="D58">
            <v>60</v>
          </cell>
        </row>
        <row r="59">
          <cell r="D59">
            <v>100</v>
          </cell>
        </row>
        <row r="60">
          <cell r="D60">
            <v>4</v>
          </cell>
        </row>
        <row r="61">
          <cell r="D61">
            <v>400</v>
          </cell>
        </row>
        <row r="62">
          <cell r="D62">
            <v>150</v>
          </cell>
        </row>
        <row r="64">
          <cell r="D64">
            <v>360</v>
          </cell>
        </row>
        <row r="65">
          <cell r="D65">
            <v>350</v>
          </cell>
        </row>
        <row r="66">
          <cell r="D66">
            <v>360</v>
          </cell>
        </row>
        <row r="67">
          <cell r="D67">
            <v>350</v>
          </cell>
        </row>
        <row r="68">
          <cell r="D68">
            <v>340</v>
          </cell>
        </row>
        <row r="69">
          <cell r="D69">
            <v>45</v>
          </cell>
        </row>
        <row r="70">
          <cell r="D70">
            <v>50</v>
          </cell>
        </row>
        <row r="71">
          <cell r="D71">
            <v>15</v>
          </cell>
        </row>
        <row r="72">
          <cell r="D72">
            <v>20</v>
          </cell>
        </row>
        <row r="73">
          <cell r="D73">
            <v>4000</v>
          </cell>
        </row>
        <row r="74">
          <cell r="D74">
            <v>35</v>
          </cell>
        </row>
        <row r="75">
          <cell r="D75">
            <v>150</v>
          </cell>
        </row>
        <row r="77">
          <cell r="D77">
            <v>250</v>
          </cell>
        </row>
        <row r="79">
          <cell r="D79">
            <v>180</v>
          </cell>
        </row>
        <row r="80">
          <cell r="D80">
            <v>325</v>
          </cell>
        </row>
        <row r="81">
          <cell r="D81">
            <v>32</v>
          </cell>
        </row>
        <row r="83">
          <cell r="D83">
            <v>120</v>
          </cell>
        </row>
        <row r="84">
          <cell r="D84">
            <v>300</v>
          </cell>
        </row>
        <row r="85">
          <cell r="D85">
            <v>150</v>
          </cell>
        </row>
        <row r="86">
          <cell r="D86">
            <v>38</v>
          </cell>
        </row>
        <row r="87">
          <cell r="D87">
            <v>150</v>
          </cell>
        </row>
        <row r="88">
          <cell r="D88">
            <v>100</v>
          </cell>
        </row>
        <row r="89">
          <cell r="D89">
            <v>175</v>
          </cell>
        </row>
        <row r="91">
          <cell r="D91">
            <v>220</v>
          </cell>
        </row>
        <row r="92">
          <cell r="D92">
            <v>250</v>
          </cell>
        </row>
        <row r="93">
          <cell r="D93">
            <v>200</v>
          </cell>
        </row>
        <row r="94">
          <cell r="D94">
            <v>40</v>
          </cell>
        </row>
        <row r="95">
          <cell r="D95">
            <v>10</v>
          </cell>
        </row>
        <row r="96">
          <cell r="D96">
            <v>400</v>
          </cell>
        </row>
        <row r="97">
          <cell r="D97">
            <v>2000</v>
          </cell>
        </row>
        <row r="99">
          <cell r="D99">
            <v>200</v>
          </cell>
        </row>
        <row r="100">
          <cell r="D100">
            <v>5000</v>
          </cell>
        </row>
        <row r="101">
          <cell r="D101">
            <v>175</v>
          </cell>
        </row>
        <row r="102">
          <cell r="D102">
            <v>15</v>
          </cell>
        </row>
        <row r="103">
          <cell r="D103">
            <v>29000</v>
          </cell>
        </row>
        <row r="104">
          <cell r="D104">
            <v>32</v>
          </cell>
        </row>
        <row r="105">
          <cell r="D105">
            <v>400</v>
          </cell>
        </row>
        <row r="106">
          <cell r="D106">
            <v>500</v>
          </cell>
        </row>
        <row r="107">
          <cell r="D107">
            <v>50000</v>
          </cell>
        </row>
        <row r="108">
          <cell r="D108">
            <v>120</v>
          </cell>
        </row>
        <row r="109">
          <cell r="D109">
            <v>50</v>
          </cell>
        </row>
        <row r="110">
          <cell r="D110">
            <v>5</v>
          </cell>
        </row>
        <row r="111">
          <cell r="D111">
            <v>2</v>
          </cell>
        </row>
        <row r="112">
          <cell r="D112">
            <v>250</v>
          </cell>
        </row>
        <row r="113">
          <cell r="D113">
            <v>2939</v>
          </cell>
        </row>
        <row r="114">
          <cell r="D114">
            <v>2167</v>
          </cell>
        </row>
        <row r="115">
          <cell r="D115">
            <v>1084</v>
          </cell>
        </row>
        <row r="117">
          <cell r="D117">
            <v>627</v>
          </cell>
        </row>
        <row r="118">
          <cell r="D118">
            <v>3739</v>
          </cell>
        </row>
        <row r="119">
          <cell r="D119">
            <v>2990</v>
          </cell>
        </row>
        <row r="120">
          <cell r="D120">
            <v>1473</v>
          </cell>
        </row>
        <row r="122">
          <cell r="D122">
            <v>717</v>
          </cell>
        </row>
        <row r="123">
          <cell r="D123">
            <v>65</v>
          </cell>
        </row>
        <row r="124">
          <cell r="D124">
            <v>140</v>
          </cell>
        </row>
        <row r="125">
          <cell r="D125">
            <v>150</v>
          </cell>
        </row>
        <row r="126">
          <cell r="D126">
            <v>350</v>
          </cell>
        </row>
        <row r="127">
          <cell r="D127">
            <v>70</v>
          </cell>
        </row>
        <row r="128">
          <cell r="D128">
            <v>200</v>
          </cell>
        </row>
        <row r="129">
          <cell r="D129">
            <v>29000</v>
          </cell>
        </row>
        <row r="130">
          <cell r="D130">
            <v>28500</v>
          </cell>
        </row>
        <row r="131">
          <cell r="D131">
            <v>28000</v>
          </cell>
        </row>
        <row r="132">
          <cell r="D132">
            <v>150</v>
          </cell>
        </row>
        <row r="133">
          <cell r="D133">
            <v>300</v>
          </cell>
        </row>
        <row r="135">
          <cell r="D135">
            <v>350</v>
          </cell>
        </row>
        <row r="136">
          <cell r="D136">
            <v>340</v>
          </cell>
        </row>
        <row r="137">
          <cell r="D137">
            <v>280</v>
          </cell>
        </row>
        <row r="138">
          <cell r="D138">
            <v>200</v>
          </cell>
        </row>
        <row r="139">
          <cell r="D139">
            <v>10</v>
          </cell>
        </row>
        <row r="140">
          <cell r="D140">
            <v>290</v>
          </cell>
        </row>
        <row r="142">
          <cell r="D142">
            <v>300</v>
          </cell>
        </row>
        <row r="143">
          <cell r="D143">
            <v>300</v>
          </cell>
        </row>
        <row r="144">
          <cell r="D144">
            <v>150</v>
          </cell>
        </row>
        <row r="145">
          <cell r="D145">
            <v>150</v>
          </cell>
        </row>
        <row r="146">
          <cell r="D146">
            <v>40</v>
          </cell>
        </row>
        <row r="147">
          <cell r="D147">
            <v>190</v>
          </cell>
        </row>
        <row r="148">
          <cell r="D148">
            <v>190</v>
          </cell>
        </row>
        <row r="149">
          <cell r="D149">
            <v>265</v>
          </cell>
        </row>
        <row r="150">
          <cell r="D150">
            <v>190</v>
          </cell>
        </row>
        <row r="151">
          <cell r="D151">
            <v>190</v>
          </cell>
        </row>
        <row r="152">
          <cell r="D152">
            <v>190</v>
          </cell>
        </row>
        <row r="153">
          <cell r="D153">
            <v>240</v>
          </cell>
        </row>
        <row r="154">
          <cell r="D154">
            <v>120</v>
          </cell>
        </row>
        <row r="155">
          <cell r="D155">
            <v>170</v>
          </cell>
        </row>
        <row r="156">
          <cell r="D156">
            <v>140</v>
          </cell>
        </row>
        <row r="157">
          <cell r="D157">
            <v>120</v>
          </cell>
        </row>
        <row r="158">
          <cell r="D158">
            <v>160</v>
          </cell>
        </row>
        <row r="159">
          <cell r="D159">
            <v>140</v>
          </cell>
        </row>
        <row r="160">
          <cell r="D160">
            <v>115</v>
          </cell>
        </row>
        <row r="161">
          <cell r="D161">
            <v>125</v>
          </cell>
        </row>
        <row r="162">
          <cell r="D162">
            <v>140</v>
          </cell>
        </row>
        <row r="163">
          <cell r="D163" t="str">
            <v>w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tents"/>
      <sheetName val="Plant &amp;  Machinery"/>
      <sheetName val="Labour"/>
      <sheetName val="Material"/>
      <sheetName val="Summary of Rates"/>
      <sheetName val="Preambles-Chapter"/>
      <sheetName val="Basic Approach"/>
      <sheetName val="Preamble-1"/>
      <sheetName val="Preamble-2"/>
      <sheetName val="Preamble-3"/>
      <sheetName val="Preamble-4"/>
      <sheetName val="Preamble-5"/>
      <sheetName val="Preamble-6"/>
      <sheetName val="Preamble-7"/>
      <sheetName val="Preamble-8"/>
      <sheetName val="Preamble-9"/>
      <sheetName val="Preamble-10"/>
      <sheetName val="Preamble-11"/>
      <sheetName val="Preamble-12"/>
      <sheetName val="Preamble-13"/>
      <sheetName val="Preamble-14"/>
      <sheetName val="Preamble-15"/>
      <sheetName val="Chapter-1"/>
      <sheetName val="Chapter-2"/>
      <sheetName val="Chapter-3"/>
      <sheetName val="Chapter-4"/>
      <sheetName val="Chapter-5"/>
      <sheetName val="Chapter-6"/>
      <sheetName val="Chapter-7"/>
      <sheetName val="Chapter-8"/>
      <sheetName val="Chapter-9"/>
      <sheetName val="Chapter-10"/>
      <sheetName val="Chapter-11"/>
      <sheetName val="Chapter-12"/>
      <sheetName val="Chapter-13"/>
      <sheetName val="Chapter-14"/>
      <sheetName val="Chapter-15"/>
      <sheetName val="Summary"/>
      <sheetName val="Abbreviations"/>
      <sheetName val="Sheet2"/>
    </sheetNames>
    <sheetDataSet>
      <sheetData sheetId="2">
        <row r="29">
          <cell r="G29" t="str">
            <v>Input Rate</v>
          </cell>
        </row>
      </sheetData>
      <sheetData sheetId="3">
        <row r="23">
          <cell r="D23" t="str">
            <v>Input Rate</v>
          </cell>
        </row>
      </sheetData>
      <sheetData sheetId="4">
        <row r="63">
          <cell r="D63" t="str">
            <v>Input Rate</v>
          </cell>
        </row>
        <row r="78">
          <cell r="D78" t="str">
            <v>Input Rate</v>
          </cell>
        </row>
        <row r="90">
          <cell r="D90" t="str">
            <v>Input Rate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tents"/>
      <sheetName val="Plant &amp;  Machinery"/>
      <sheetName val="Labour"/>
      <sheetName val="Material"/>
      <sheetName val="Summary of Rates"/>
      <sheetName val="Preambles-Chapter"/>
      <sheetName val="Basic Approach"/>
      <sheetName val="Preamble-1"/>
      <sheetName val="Preamble-2"/>
      <sheetName val="Preamble-3"/>
      <sheetName val="Preamble-4"/>
      <sheetName val="Preamble-5"/>
      <sheetName val="Preamble-6"/>
      <sheetName val="Preamble-7"/>
      <sheetName val="Preamble-8"/>
      <sheetName val="Preamble-9"/>
      <sheetName val="Preamble-10"/>
      <sheetName val="Preamble-11"/>
      <sheetName val="Preamble-12"/>
      <sheetName val="Preamble-13"/>
      <sheetName val="Preamble-14"/>
      <sheetName val="Preamble-15"/>
      <sheetName val="Chapter-1"/>
      <sheetName val="Chapter-2"/>
      <sheetName val="Chapter-3"/>
      <sheetName val="Chapter-4"/>
      <sheetName val="Chapter-5"/>
      <sheetName val="Chapter-6"/>
      <sheetName val="Chapter-7"/>
      <sheetName val="Chapter-8"/>
      <sheetName val="Chapter-9"/>
      <sheetName val="Chapter-10"/>
      <sheetName val="Chapter-11"/>
      <sheetName val="Chapter-12"/>
      <sheetName val="Chapter-13"/>
      <sheetName val="Chapter-14"/>
      <sheetName val="Chapter-15"/>
      <sheetName val="Summary"/>
      <sheetName val="Abbreviations"/>
      <sheetName val="Sheet2"/>
    </sheetNames>
    <sheetDataSet>
      <sheetData sheetId="2">
        <row r="22">
          <cell r="G22">
            <v>69.35</v>
          </cell>
        </row>
      </sheetData>
      <sheetData sheetId="3">
        <row r="5">
          <cell r="D5">
            <v>103</v>
          </cell>
        </row>
      </sheetData>
      <sheetData sheetId="4">
        <row r="10">
          <cell r="D10">
            <v>1437.98</v>
          </cell>
        </row>
        <row r="11">
          <cell r="D11">
            <v>1490.85</v>
          </cell>
        </row>
        <row r="12">
          <cell r="D12">
            <v>1397.89</v>
          </cell>
        </row>
        <row r="13">
          <cell r="D13">
            <v>1395.42</v>
          </cell>
        </row>
        <row r="44">
          <cell r="D44">
            <v>18941.809999999998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tents"/>
      <sheetName val="Plant &amp;  Machinery"/>
      <sheetName val="Labour"/>
      <sheetName val="Material"/>
      <sheetName val="Summary of Rates"/>
      <sheetName val="Preambles-Chapter"/>
      <sheetName val="Basic Approach"/>
      <sheetName val="Preamble-1"/>
      <sheetName val="Preamble-2"/>
      <sheetName val="Preamble-3"/>
      <sheetName val="Preamble-4"/>
      <sheetName val="Preamble-5"/>
      <sheetName val="Preamble-6"/>
      <sheetName val="Preamble-7"/>
      <sheetName val="Preamble-8"/>
      <sheetName val="Preamble-9"/>
      <sheetName val="Preamble-10"/>
      <sheetName val="Preamble-11"/>
      <sheetName val="Preamble-12"/>
      <sheetName val="Preamble-13"/>
      <sheetName val="Preamble-14"/>
      <sheetName val="Preamble-15"/>
      <sheetName val="Chapter-1"/>
      <sheetName val="Chapter-2"/>
      <sheetName val="Chapter-3"/>
      <sheetName val="Chapter-4"/>
      <sheetName val="Chapter-5"/>
      <sheetName val="Chapter-6"/>
      <sheetName val="Chapter-7"/>
      <sheetName val="Chapter-8"/>
      <sheetName val="Chapter-9"/>
      <sheetName val="Chapter-10"/>
      <sheetName val="Chapter-11"/>
      <sheetName val="Chapter-12"/>
      <sheetName val="Chapter-13"/>
      <sheetName val="Chapter-14"/>
      <sheetName val="Chapter-15"/>
      <sheetName val="Summary"/>
      <sheetName val="Abbreviations"/>
      <sheetName val="Sheet2"/>
    </sheetNames>
    <sheetDataSet>
      <sheetData sheetId="4">
        <row r="20">
          <cell r="D20">
            <v>100</v>
          </cell>
        </row>
        <row r="127">
          <cell r="D127">
            <v>70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tents"/>
      <sheetName val="Plant &amp;  Machinery"/>
      <sheetName val="Labour"/>
      <sheetName val="Sheet4"/>
      <sheetName val="Sheet5"/>
      <sheetName val="Material"/>
      <sheetName val="Summary of Rates"/>
      <sheetName val="Preambles-Chapter"/>
      <sheetName val="Basic Approach"/>
      <sheetName val="Preamble-1"/>
      <sheetName val="Preamble-2"/>
      <sheetName val="Preamble-3"/>
      <sheetName val="Preamble-4"/>
      <sheetName val="Preamble-5"/>
      <sheetName val="Preamble-6"/>
      <sheetName val="Preamble-7"/>
      <sheetName val="Preamble-8"/>
      <sheetName val="Preamble-9"/>
      <sheetName val="Preamble-10"/>
      <sheetName val="Preamble-11"/>
      <sheetName val="Preamble-12"/>
      <sheetName val="Preamble-13"/>
      <sheetName val="Preamble-14"/>
      <sheetName val="Preamble-15"/>
      <sheetName val="Chapter-1"/>
      <sheetName val="Chapter-2"/>
      <sheetName val="Chapter-3"/>
      <sheetName val="Chapter-4"/>
      <sheetName val="Chapter-5"/>
      <sheetName val="Chapter-6"/>
      <sheetName val="Chapter-7"/>
      <sheetName val="Chapter-8"/>
      <sheetName val="Chapter-9"/>
      <sheetName val="Chapter-10"/>
      <sheetName val="Chapter-11"/>
      <sheetName val="Chapter-12"/>
      <sheetName val="Chapter-13"/>
      <sheetName val="Chapter-14"/>
      <sheetName val="Chapter-15"/>
      <sheetName val="Summary"/>
      <sheetName val="Abbreviations"/>
      <sheetName val="Sheet2"/>
    </sheetNames>
    <sheetDataSet>
      <sheetData sheetId="3">
        <row r="17">
          <cell r="D17">
            <v>52.5</v>
          </cell>
        </row>
      </sheetData>
      <sheetData sheetId="6">
        <row r="50">
          <cell r="D50">
            <v>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ibration"/>
      <sheetName val="OMC.MDD"/>
      <sheetName val="ATTERBERG LIMIT"/>
      <sheetName val="C.B.R.FORMAT"/>
      <sheetName val="Sieve Analysis"/>
      <sheetName val="PR-1"/>
      <sheetName val="Sub Engg sca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  <sheetName val="Labour"/>
      <sheetName val="Material"/>
      <sheetName val="Plant &amp;  Machiner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 Info"/>
      <sheetName val="level"/>
      <sheetName val="volume"/>
      <sheetName val="G_Design"/>
      <sheetName val="traffic "/>
      <sheetName val="lab_ test"/>
      <sheetName val="CD_Existing"/>
      <sheetName val="Slab-1840"/>
      <sheetName val="Slab-2560"/>
      <sheetName val="Slab-3520"/>
      <sheetName val="Slab 3520m est"/>
      <sheetName val="CD Design"/>
      <sheetName val="pavement(0-1300&amp;2600-3860)"/>
      <sheetName val="pavement (1300-2600m)"/>
      <sheetName val="road_est(bm)"/>
      <sheetName val="E-Slab3520"/>
      <sheetName val="E-Slab 1840,2560"/>
      <sheetName val="E-P1"/>
      <sheetName val="E-P2"/>
      <sheetName val="Total Cost"/>
      <sheetName val="cover page"/>
      <sheetName val="1.5mspanX1.0m est. "/>
      <sheetName val="design of 510m "/>
      <sheetName val="510m estimate"/>
      <sheetName val="design of 750m"/>
      <sheetName val="design of  1260m"/>
      <sheetName val="Dig_Pavment 0-1300"/>
      <sheetName val="Dig_Pavment1300-2600"/>
      <sheetName val="Dig_Pavment2600-3860"/>
      <sheetName val="Rigid Pavement Drawing"/>
      <sheetName val="ATTERBERG LIMIT"/>
      <sheetName val="pavement(0-1300&amp;26p0-3860)"/>
    </sheetNames>
    <sheetDataSet>
      <sheetData sheetId="0">
        <row r="34">
          <cell r="B34">
            <v>500</v>
          </cell>
        </row>
        <row r="35">
          <cell r="B35">
            <v>500</v>
          </cell>
        </row>
        <row r="36">
          <cell r="B36">
            <v>1000</v>
          </cell>
        </row>
        <row r="37">
          <cell r="B37">
            <v>1500</v>
          </cell>
        </row>
        <row r="38">
          <cell r="B38">
            <v>2000</v>
          </cell>
        </row>
        <row r="39">
          <cell r="B39">
            <v>2500</v>
          </cell>
        </row>
        <row r="40">
          <cell r="B40">
            <v>3000</v>
          </cell>
        </row>
        <row r="41">
          <cell r="B41">
            <v>3500</v>
          </cell>
        </row>
        <row r="42">
          <cell r="B42">
            <v>4000</v>
          </cell>
        </row>
        <row r="43">
          <cell r="B43">
            <v>4500</v>
          </cell>
        </row>
        <row r="44">
          <cell r="B44">
            <v>5000</v>
          </cell>
        </row>
        <row r="45">
          <cell r="B45">
            <v>5500</v>
          </cell>
        </row>
        <row r="46">
          <cell r="B46">
            <v>6000</v>
          </cell>
        </row>
        <row r="47">
          <cell r="B47">
            <v>6500</v>
          </cell>
        </row>
        <row r="48">
          <cell r="B48">
            <v>7000</v>
          </cell>
        </row>
        <row r="49">
          <cell r="B49">
            <v>7500</v>
          </cell>
        </row>
        <row r="50">
          <cell r="B50">
            <v>8000</v>
          </cell>
        </row>
        <row r="51">
          <cell r="B51">
            <v>8500</v>
          </cell>
        </row>
        <row r="52">
          <cell r="B52">
            <v>9000</v>
          </cell>
        </row>
        <row r="53">
          <cell r="B53">
            <v>9500</v>
          </cell>
        </row>
        <row r="54">
          <cell r="B54">
            <v>10000</v>
          </cell>
        </row>
        <row r="55">
          <cell r="B55">
            <v>10500</v>
          </cell>
        </row>
        <row r="56">
          <cell r="B56">
            <v>11000</v>
          </cell>
        </row>
        <row r="57">
          <cell r="B57">
            <v>11500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Sheet5"/>
      <sheetName val="Sheet6"/>
      <sheetName val="Sheet7"/>
      <sheetName val="Sheet9"/>
      <sheetName val="Contents"/>
      <sheetName val="Plant &amp;  Machinery"/>
      <sheetName val="Labour"/>
      <sheetName val="Material"/>
      <sheetName val="Summary of Rates"/>
      <sheetName val="Preambles-Chapter"/>
      <sheetName val="Basic Approach"/>
      <sheetName val="Preamble-1"/>
      <sheetName val="Preamble-2"/>
      <sheetName val="Preamble-3"/>
      <sheetName val="Preamble-4"/>
      <sheetName val="Preamble-5"/>
      <sheetName val="Preamble-6"/>
      <sheetName val="Preamble-7"/>
      <sheetName val="Preamble-8"/>
      <sheetName val="Preamble-9"/>
      <sheetName val="Preamble-10"/>
      <sheetName val="Preamble-11"/>
      <sheetName val="Preamble-12"/>
      <sheetName val="Preamble-13"/>
      <sheetName val="Preamble-14"/>
      <sheetName val="Preamble-15"/>
      <sheetName val="NEW "/>
      <sheetName val="NEW"/>
      <sheetName val="Chapter-1"/>
      <sheetName val="Chapter-2"/>
      <sheetName val="Chapter-3"/>
      <sheetName val="Chapter-4"/>
      <sheetName val="Chapter-5"/>
      <sheetName val="Sheet3"/>
      <sheetName val="Sheet8"/>
      <sheetName val="Chapter-6"/>
      <sheetName val="Chapter-7"/>
      <sheetName val="Chapter-8"/>
      <sheetName val="Chapter-9"/>
      <sheetName val="Chapter-10"/>
      <sheetName val="Chapter-11"/>
      <sheetName val="Chapter-12"/>
      <sheetName val="Chapter-13"/>
      <sheetName val="Chapter-14"/>
      <sheetName val="Chapter-15"/>
      <sheetName val="Summary"/>
      <sheetName val="Abbreviations"/>
      <sheetName val="Sheet2"/>
    </sheetNames>
    <sheetDataSet>
      <sheetData sheetId="8">
        <row r="19">
          <cell r="D19">
            <v>89</v>
          </cell>
        </row>
      </sheetData>
      <sheetData sheetId="9">
        <row r="109">
          <cell r="D109">
            <v>260</v>
          </cell>
        </row>
        <row r="110">
          <cell r="D110">
            <v>10.4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tents"/>
      <sheetName val="Plant &amp;  Machinery"/>
      <sheetName val="Labour"/>
      <sheetName val="Material"/>
      <sheetName val="Summary of Rates"/>
      <sheetName val="Preambles-Chapter"/>
      <sheetName val="Basic Approach"/>
      <sheetName val="Preamble-1"/>
      <sheetName val="Preamble-2"/>
      <sheetName val="Preamble-3"/>
      <sheetName val="Preamble-4"/>
      <sheetName val="Preamble-5"/>
      <sheetName val="Preamble-6"/>
      <sheetName val="Preamble-7"/>
      <sheetName val="Preamble-8"/>
      <sheetName val="Preamble-9"/>
      <sheetName val="Preamble-10"/>
      <sheetName val="Preamble-11"/>
      <sheetName val="Preamble-12"/>
      <sheetName val="Preamble-13"/>
      <sheetName val="Preamble-14"/>
      <sheetName val="Preamble-15"/>
      <sheetName val="Chapter-1"/>
      <sheetName val="Chapter-2"/>
      <sheetName val="Chapter-3"/>
      <sheetName val="Chapter-4"/>
      <sheetName val="Chapter-5"/>
      <sheetName val="Chapter-6"/>
      <sheetName val="Chapter-7"/>
      <sheetName val="Chapter-8"/>
      <sheetName val="Chapter-9"/>
      <sheetName val="Chapter-10"/>
      <sheetName val="Chapter-11"/>
      <sheetName val="Chapter-12"/>
      <sheetName val="Chapter-13"/>
      <sheetName val="Chapter-14"/>
      <sheetName val="Chapter-15"/>
      <sheetName val="Summary"/>
      <sheetName val="Abbreviations"/>
      <sheetName val="Sheet2"/>
      <sheetName val="Abstract Sanc_Inplace"/>
    </sheetNames>
    <sheetDataSet>
      <sheetData sheetId="2">
        <row r="11">
          <cell r="G11">
            <v>150</v>
          </cell>
        </row>
        <row r="21">
          <cell r="G21">
            <v>500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  <sheetName val="BQ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Traffic counts"/>
      <sheetName val="Assumptions"/>
      <sheetName val="Cost"/>
      <sheetName val="Cashflows"/>
      <sheetName val="Debt service"/>
      <sheetName val="Toll plazas"/>
      <sheetName val="Charts"/>
    </sheetNames>
    <sheetDataSet>
      <sheetData sheetId="0">
        <row r="22">
          <cell r="D22">
            <v>5</v>
          </cell>
        </row>
        <row r="23">
          <cell r="D23">
            <v>10</v>
          </cell>
        </row>
      </sheetData>
      <sheetData sheetId="2">
        <row r="11">
          <cell r="G11">
            <v>2008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NPUT"/>
      <sheetName val="Cover"/>
      <sheetName val="CP"/>
      <sheetName val="MDS"/>
      <sheetName val="NMH"/>
      <sheetName val="Contents"/>
      <sheetName val="abs"/>
      <sheetName val="Summary"/>
      <sheetName val="CheckList"/>
      <sheetName val=" F-1"/>
      <sheetName val="F-2A"/>
      <sheetName val=" F-2B"/>
      <sheetName val="F-4"/>
      <sheetName val="Ex CD"/>
      <sheetName val="Test"/>
      <sheetName val="Traffic"/>
      <sheetName val="PD"/>
      <sheetName val="Crust Details"/>
      <sheetName val=" F-6"/>
      <sheetName val="Curve Desigen"/>
      <sheetName val="Ew_Qty"/>
      <sheetName val="TBM list"/>
      <sheetName val="cd list"/>
      <sheetName val="Hydrolic"/>
      <sheetName val="cd_1-row"/>
      <sheetName val="cd_2-row"/>
      <sheetName val="fcw_20_30m"/>
      <sheetName val="VCW_2"/>
      <sheetName val="VCW_4"/>
      <sheetName val="VCW_6"/>
      <sheetName val="VCW_10"/>
      <sheetName val="VCW_20"/>
      <sheetName val="protection"/>
      <sheetName val="3X3X8 BOX"/>
      <sheetName val="slab 3 mX1"/>
      <sheetName val="SC_2.0"/>
      <sheetName val="SC_1.5"/>
      <sheetName val="SC_xX2m"/>
      <sheetName val="SC_xX3m"/>
      <sheetName val="SC_xX3mA"/>
      <sheetName val="BQ"/>
      <sheetName val="P-4"/>
      <sheetName val="A"/>
      <sheetName val="B"/>
      <sheetName val="Format-B"/>
      <sheetName val="Cur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U16"/>
  <sheetViews>
    <sheetView tabSelected="1" view="pageBreakPreview" zoomScale="85" zoomScaleNormal="70" zoomScaleSheetLayoutView="85" zoomScalePageLayoutView="0" workbookViewId="0" topLeftCell="E1">
      <selection activeCell="O7" sqref="O7"/>
    </sheetView>
  </sheetViews>
  <sheetFormatPr defaultColWidth="9.140625" defaultRowHeight="12.75"/>
  <cols>
    <col min="1" max="1" width="5.00390625" style="4" customWidth="1"/>
    <col min="2" max="2" width="13.28125" style="4" customWidth="1"/>
    <col min="3" max="4" width="10.28125" style="4" hidden="1" customWidth="1"/>
    <col min="5" max="5" width="6.421875" style="4" customWidth="1"/>
    <col min="6" max="6" width="8.57421875" style="4" hidden="1" customWidth="1"/>
    <col min="7" max="7" width="9.140625" style="4" customWidth="1"/>
    <col min="8" max="8" width="10.140625" style="4" customWidth="1"/>
    <col min="9" max="9" width="6.8515625" style="4" customWidth="1"/>
    <col min="10" max="10" width="9.140625" style="4" customWidth="1"/>
    <col min="11" max="11" width="9.00390625" style="4" customWidth="1"/>
    <col min="12" max="12" width="10.57421875" style="4" customWidth="1"/>
    <col min="13" max="14" width="9.7109375" style="4" customWidth="1"/>
    <col min="15" max="15" width="12.421875" style="4" customWidth="1"/>
    <col min="16" max="16" width="9.28125" style="4" customWidth="1"/>
    <col min="17" max="17" width="9.140625" style="4" customWidth="1"/>
    <col min="18" max="18" width="7.28125" style="4" customWidth="1"/>
    <col min="19" max="19" width="8.57421875" style="4" hidden="1" customWidth="1"/>
    <col min="20" max="20" width="8.8515625" style="4" customWidth="1"/>
    <col min="21" max="21" width="6.421875" style="4" customWidth="1"/>
    <col min="22" max="16384" width="9.140625" style="4" customWidth="1"/>
  </cols>
  <sheetData>
    <row r="1" spans="1:17" s="6" customFormat="1" ht="12.75">
      <c r="A1" s="8"/>
      <c r="B1" s="8"/>
      <c r="C1" s="8"/>
      <c r="D1" s="8"/>
      <c r="E1" s="7"/>
      <c r="F1" s="8"/>
      <c r="G1" s="8"/>
      <c r="H1" s="8"/>
      <c r="I1" s="8"/>
      <c r="J1" s="8"/>
      <c r="K1" s="8"/>
      <c r="L1" s="8"/>
      <c r="N1" s="8"/>
      <c r="O1" s="8"/>
      <c r="P1" s="8"/>
      <c r="Q1" s="8"/>
    </row>
    <row r="2" spans="1:21" s="3" customFormat="1" ht="15.75">
      <c r="A2" s="147" t="s">
        <v>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s="3" customFormat="1" ht="15.75">
      <c r="A3" s="147" t="s">
        <v>15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1" s="3" customFormat="1" ht="15.75">
      <c r="A4" s="147" t="s">
        <v>19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</row>
    <row r="5" spans="1:21" s="6" customFormat="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s="1" customFormat="1" ht="32.25" customHeight="1">
      <c r="A6" s="145" t="s">
        <v>14</v>
      </c>
      <c r="B6" s="145" t="s">
        <v>13</v>
      </c>
      <c r="C6" s="145" t="s">
        <v>12</v>
      </c>
      <c r="D6" s="145" t="s">
        <v>11</v>
      </c>
      <c r="E6" s="145" t="s">
        <v>10</v>
      </c>
      <c r="F6" s="145" t="s">
        <v>9</v>
      </c>
      <c r="G6" s="145" t="s">
        <v>8</v>
      </c>
      <c r="H6" s="145" t="s">
        <v>20</v>
      </c>
      <c r="I6" s="145" t="s">
        <v>7</v>
      </c>
      <c r="J6" s="145" t="s">
        <v>21</v>
      </c>
      <c r="K6" s="145" t="s">
        <v>25</v>
      </c>
      <c r="L6" s="150" t="s">
        <v>23</v>
      </c>
      <c r="M6" s="151"/>
      <c r="N6" s="151"/>
      <c r="O6" s="152"/>
      <c r="P6" s="145" t="s">
        <v>24</v>
      </c>
      <c r="Q6" s="145" t="s">
        <v>22</v>
      </c>
      <c r="R6" s="145" t="s">
        <v>18</v>
      </c>
      <c r="S6" s="145" t="s">
        <v>6</v>
      </c>
      <c r="T6" s="146" t="s">
        <v>5</v>
      </c>
      <c r="U6" s="148" t="s">
        <v>4</v>
      </c>
    </row>
    <row r="7" spans="1:21" s="1" customFormat="1" ht="87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2" t="s">
        <v>3</v>
      </c>
      <c r="M7" s="2" t="s">
        <v>2</v>
      </c>
      <c r="N7" s="2" t="s">
        <v>1</v>
      </c>
      <c r="O7" s="2" t="s">
        <v>0</v>
      </c>
      <c r="P7" s="145"/>
      <c r="Q7" s="145"/>
      <c r="R7" s="145"/>
      <c r="S7" s="145"/>
      <c r="T7" s="146"/>
      <c r="U7" s="149"/>
    </row>
    <row r="8" spans="1:21" s="1" customFormat="1" ht="18" customHeight="1">
      <c r="A8" s="2">
        <v>1</v>
      </c>
      <c r="B8" s="2">
        <f>+A8+1</f>
        <v>2</v>
      </c>
      <c r="C8" s="2">
        <f aca="true" t="shared" si="0" ref="C8:U8">+B8+1</f>
        <v>3</v>
      </c>
      <c r="D8" s="2">
        <f t="shared" si="0"/>
        <v>4</v>
      </c>
      <c r="E8" s="2">
        <f t="shared" si="0"/>
        <v>5</v>
      </c>
      <c r="F8" s="2">
        <f t="shared" si="0"/>
        <v>6</v>
      </c>
      <c r="G8" s="2">
        <f t="shared" si="0"/>
        <v>7</v>
      </c>
      <c r="H8" s="2">
        <f t="shared" si="0"/>
        <v>8</v>
      </c>
      <c r="I8" s="2">
        <f t="shared" si="0"/>
        <v>9</v>
      </c>
      <c r="J8" s="2">
        <f t="shared" si="0"/>
        <v>10</v>
      </c>
      <c r="K8" s="2">
        <f t="shared" si="0"/>
        <v>11</v>
      </c>
      <c r="L8" s="2">
        <f t="shared" si="0"/>
        <v>12</v>
      </c>
      <c r="M8" s="2">
        <f t="shared" si="0"/>
        <v>13</v>
      </c>
      <c r="N8" s="2">
        <f t="shared" si="0"/>
        <v>14</v>
      </c>
      <c r="O8" s="2">
        <f t="shared" si="0"/>
        <v>15</v>
      </c>
      <c r="P8" s="2">
        <f t="shared" si="0"/>
        <v>16</v>
      </c>
      <c r="Q8" s="2">
        <f t="shared" si="0"/>
        <v>17</v>
      </c>
      <c r="R8" s="2">
        <f t="shared" si="0"/>
        <v>18</v>
      </c>
      <c r="S8" s="2">
        <f t="shared" si="0"/>
        <v>19</v>
      </c>
      <c r="T8" s="20">
        <v>19</v>
      </c>
      <c r="U8" s="2">
        <f t="shared" si="0"/>
        <v>20</v>
      </c>
    </row>
    <row r="9" spans="1:21" s="140" customFormat="1" ht="12.75">
      <c r="A9" s="57">
        <v>1</v>
      </c>
      <c r="B9" s="11" t="str">
        <f>Bhopal!B11</f>
        <v>Bhopal</v>
      </c>
      <c r="C9" s="11">
        <f>Bhopal!C11</f>
        <v>0</v>
      </c>
      <c r="D9" s="11">
        <f>Bhopal!D11</f>
        <v>0</v>
      </c>
      <c r="E9" s="11">
        <f>Bhopal!E11</f>
        <v>2</v>
      </c>
      <c r="F9" s="11">
        <f>Bhopal!F11</f>
        <v>0</v>
      </c>
      <c r="G9" s="18">
        <f>Bhopal!G11</f>
        <v>3.5</v>
      </c>
      <c r="H9" s="18">
        <f>Bhopal!H11</f>
        <v>182.19</v>
      </c>
      <c r="I9" s="139">
        <f>Bhopal!I11</f>
        <v>11</v>
      </c>
      <c r="J9" s="18">
        <f>Bhopal!J11</f>
        <v>53.45</v>
      </c>
      <c r="K9" s="18">
        <f>Bhopal!K11</f>
        <v>235.64</v>
      </c>
      <c r="L9" s="18">
        <f>Bhopal!L11</f>
        <v>2.32</v>
      </c>
      <c r="M9" s="18">
        <f>Bhopal!M11</f>
        <v>0</v>
      </c>
      <c r="N9" s="18">
        <f>Bhopal!N11</f>
        <v>0.1</v>
      </c>
      <c r="O9" s="18">
        <f>Bhopal!O11</f>
        <v>2.3659465</v>
      </c>
      <c r="P9" s="18">
        <f>Bhopal!P11</f>
        <v>4.7859465</v>
      </c>
      <c r="Q9" s="18">
        <f>Bhopal!Q11</f>
        <v>240.42594649999998</v>
      </c>
      <c r="R9" s="18">
        <f>Q9/G9</f>
        <v>68.69312757142856</v>
      </c>
      <c r="S9" s="18">
        <f>Bhopal!S11</f>
        <v>0</v>
      </c>
      <c r="T9" s="18">
        <f>Bhopal!T11</f>
        <v>7.82</v>
      </c>
      <c r="U9" s="18">
        <f>Bhopal!U11</f>
        <v>0</v>
      </c>
    </row>
    <row r="10" spans="1:21" s="140" customFormat="1" ht="12.75">
      <c r="A10" s="57">
        <f aca="true" t="shared" si="1" ref="A10:A15">+A9+1</f>
        <v>2</v>
      </c>
      <c r="B10" s="11" t="str">
        <f>'Chhindwara 4'!B15</f>
        <v>Chhindwara</v>
      </c>
      <c r="C10" s="11">
        <f>'Chhindwara 4'!C15</f>
        <v>0</v>
      </c>
      <c r="D10" s="11">
        <f>'Chhindwara 4'!D15</f>
        <v>0</v>
      </c>
      <c r="E10" s="11">
        <f>'Chhindwara 4'!E15</f>
        <v>6</v>
      </c>
      <c r="F10" s="11">
        <f>'Chhindwara 4'!F15</f>
        <v>0</v>
      </c>
      <c r="G10" s="18">
        <f>'Chhindwara 4'!G15</f>
        <v>20.58</v>
      </c>
      <c r="H10" s="18">
        <f>'Chhindwara 4'!H15</f>
        <v>623.023</v>
      </c>
      <c r="I10" s="139">
        <f>'Chhindwara 4'!I15</f>
        <v>98</v>
      </c>
      <c r="J10" s="18">
        <f>'Chhindwara 4'!J15</f>
        <v>326.83000000000004</v>
      </c>
      <c r="K10" s="18">
        <f>'Chhindwara 4'!K15</f>
        <v>949.8530000000001</v>
      </c>
      <c r="L10" s="18">
        <f>'Chhindwara 4'!L15</f>
        <v>18.195</v>
      </c>
      <c r="M10" s="18">
        <f>'Chhindwara 4'!M15</f>
        <v>0</v>
      </c>
      <c r="N10" s="18">
        <f>'Chhindwara 4'!N15</f>
        <v>0.30000000000000004</v>
      </c>
      <c r="O10" s="18">
        <f>'Chhindwara 4'!O15</f>
        <v>11.309000000000001</v>
      </c>
      <c r="P10" s="18">
        <f>'Chhindwara 4'!P15</f>
        <v>29.804</v>
      </c>
      <c r="Q10" s="18">
        <f>'Chhindwara 4'!Q15</f>
        <v>979.6569999999999</v>
      </c>
      <c r="R10" s="18">
        <f aca="true" t="shared" si="2" ref="R10:R16">Q10/G10</f>
        <v>47.602380952380955</v>
      </c>
      <c r="S10" s="18">
        <f>'Chhindwara 4'!S15</f>
        <v>0</v>
      </c>
      <c r="T10" s="18">
        <f>'Chhindwara 4'!T15</f>
        <v>45.926225</v>
      </c>
      <c r="U10" s="18">
        <f>'Chhindwara 4'!U15</f>
        <v>0</v>
      </c>
    </row>
    <row r="11" spans="1:21" s="140" customFormat="1" ht="12.75">
      <c r="A11" s="57">
        <f t="shared" si="1"/>
        <v>3</v>
      </c>
      <c r="B11" s="11" t="str">
        <f>Jabalpur!B18</f>
        <v>Jabalpur</v>
      </c>
      <c r="C11" s="11">
        <f>Jabalpur!C18</f>
        <v>0</v>
      </c>
      <c r="D11" s="11">
        <f>Jabalpur!D18</f>
        <v>0</v>
      </c>
      <c r="E11" s="11">
        <f>Jabalpur!E18</f>
        <v>5</v>
      </c>
      <c r="F11" s="11">
        <f>Jabalpur!F18</f>
        <v>0</v>
      </c>
      <c r="G11" s="18">
        <f>Jabalpur!G18</f>
        <v>7.71</v>
      </c>
      <c r="H11" s="18">
        <f>Jabalpur!H18</f>
        <v>253.39</v>
      </c>
      <c r="I11" s="139">
        <f>Jabalpur!I18</f>
        <v>17</v>
      </c>
      <c r="J11" s="18">
        <f>Jabalpur!J18</f>
        <v>60.06</v>
      </c>
      <c r="K11" s="18">
        <f>Jabalpur!K18</f>
        <v>313.45</v>
      </c>
      <c r="L11" s="18">
        <f>Jabalpur!L18</f>
        <v>3.6</v>
      </c>
      <c r="M11" s="18">
        <f>Jabalpur!M18</f>
        <v>0</v>
      </c>
      <c r="N11" s="18">
        <f>Jabalpur!N18</f>
        <v>0.25</v>
      </c>
      <c r="O11" s="18">
        <f>Jabalpur!O18</f>
        <v>3.87</v>
      </c>
      <c r="P11" s="18">
        <f>Jabalpur!P18</f>
        <v>7.720000000000001</v>
      </c>
      <c r="Q11" s="18">
        <f>Jabalpur!Q18</f>
        <v>321.17</v>
      </c>
      <c r="R11" s="18">
        <f t="shared" si="2"/>
        <v>41.65629053177692</v>
      </c>
      <c r="S11" s="18">
        <f>Jabalpur!S18</f>
        <v>0</v>
      </c>
      <c r="T11" s="18">
        <f>Jabalpur!T18</f>
        <v>17.216</v>
      </c>
      <c r="U11" s="18">
        <f>Jabalpur!U18</f>
        <v>0</v>
      </c>
    </row>
    <row r="12" spans="1:21" s="140" customFormat="1" ht="12.75">
      <c r="A12" s="57">
        <f t="shared" si="1"/>
        <v>4</v>
      </c>
      <c r="B12" s="11" t="str">
        <f>'khargone 1'!B10</f>
        <v>Khargone</v>
      </c>
      <c r="C12" s="11">
        <f>'khargone 1'!C10</f>
        <v>0</v>
      </c>
      <c r="D12" s="11">
        <f>'khargone 1'!D10</f>
        <v>0</v>
      </c>
      <c r="E12" s="11">
        <f>'khargone 1'!E10</f>
        <v>1</v>
      </c>
      <c r="F12" s="11">
        <f>'khargone 1'!F10</f>
        <v>0</v>
      </c>
      <c r="G12" s="18">
        <f>'khargone 1'!G10</f>
        <v>4.9</v>
      </c>
      <c r="H12" s="18">
        <f>'khargone 1'!H10</f>
        <v>161.39</v>
      </c>
      <c r="I12" s="139">
        <f>'khargone 1'!I10</f>
        <v>9</v>
      </c>
      <c r="J12" s="18">
        <f>'khargone 1'!J10</f>
        <v>73.72</v>
      </c>
      <c r="K12" s="18">
        <f>'khargone 1'!K10</f>
        <v>235.10999999999999</v>
      </c>
      <c r="L12" s="18">
        <f>'khargone 1'!L10</f>
        <v>0</v>
      </c>
      <c r="M12" s="18">
        <f>'khargone 1'!M10</f>
        <v>0</v>
      </c>
      <c r="N12" s="18">
        <f>'khargone 1'!N10</f>
        <v>0.05</v>
      </c>
      <c r="O12" s="18">
        <f>'khargone 1'!O10</f>
        <v>2.22</v>
      </c>
      <c r="P12" s="18">
        <f>'khargone 1'!P10</f>
        <v>2.27</v>
      </c>
      <c r="Q12" s="18">
        <f>'khargone 1'!Q10</f>
        <v>237.38</v>
      </c>
      <c r="R12" s="18">
        <f t="shared" si="2"/>
        <v>48.44489795918367</v>
      </c>
      <c r="S12" s="18">
        <f>'khargone 1'!S10</f>
        <v>0</v>
      </c>
      <c r="T12" s="18">
        <f>'khargone 1'!T10</f>
        <v>10.94</v>
      </c>
      <c r="U12" s="18">
        <f>'khargone 1'!U10</f>
        <v>0</v>
      </c>
    </row>
    <row r="13" spans="1:21" s="140" customFormat="1" ht="12.75">
      <c r="A13" s="57">
        <f t="shared" si="1"/>
        <v>5</v>
      </c>
      <c r="B13" s="11" t="str">
        <f>'Raisen 1-2'!B13</f>
        <v>Raisen</v>
      </c>
      <c r="C13" s="11">
        <f>'Raisen 1-2'!C13</f>
        <v>0</v>
      </c>
      <c r="D13" s="11">
        <f>'Raisen 1-2'!D13</f>
        <v>0</v>
      </c>
      <c r="E13" s="11">
        <f>'Raisen 1-2'!E13</f>
        <v>2</v>
      </c>
      <c r="F13" s="11">
        <f>'Raisen 1-2'!F13</f>
        <v>0</v>
      </c>
      <c r="G13" s="18">
        <f>'Raisen 1-2'!G13</f>
        <v>5.9</v>
      </c>
      <c r="H13" s="18">
        <f>'Raisen 1-2'!H13</f>
        <v>268.873</v>
      </c>
      <c r="I13" s="139">
        <f>'Raisen 1-2'!I13</f>
        <v>15</v>
      </c>
      <c r="J13" s="18">
        <f>'Raisen 1-2'!J13</f>
        <v>68.27</v>
      </c>
      <c r="K13" s="18">
        <f>'Raisen 1-2'!K13</f>
        <v>337.143</v>
      </c>
      <c r="L13" s="18">
        <f>'Raisen 1-2'!L13</f>
        <v>1.5</v>
      </c>
      <c r="M13" s="18">
        <f>'Raisen 1-2'!M13</f>
        <v>0</v>
      </c>
      <c r="N13" s="18">
        <f>'Raisen 1-2'!N13</f>
        <v>0.1</v>
      </c>
      <c r="O13" s="18">
        <f>'Raisen 1-2'!O13</f>
        <v>3.807</v>
      </c>
      <c r="P13" s="18">
        <f>'Raisen 1-2'!P13</f>
        <v>5.407</v>
      </c>
      <c r="Q13" s="18">
        <f>'Raisen 1-2'!Q13</f>
        <v>342.55</v>
      </c>
      <c r="R13" s="18">
        <f t="shared" si="2"/>
        <v>58.059322033898304</v>
      </c>
      <c r="S13" s="18">
        <f>'Raisen 1-2'!S13</f>
        <v>0</v>
      </c>
      <c r="T13" s="18">
        <f>'Raisen 1-2'!T13</f>
        <v>13.18</v>
      </c>
      <c r="U13" s="18">
        <f>'Raisen 1-2'!U13</f>
        <v>0</v>
      </c>
    </row>
    <row r="14" spans="1:21" s="140" customFormat="1" ht="12.75">
      <c r="A14" s="57">
        <f t="shared" si="1"/>
        <v>6</v>
      </c>
      <c r="B14" s="11" t="str">
        <f>Ratlam!B16</f>
        <v>Ratlam</v>
      </c>
      <c r="C14" s="11">
        <f>Ratlam!C16</f>
        <v>0</v>
      </c>
      <c r="D14" s="11">
        <f>Ratlam!D16</f>
        <v>0</v>
      </c>
      <c r="E14" s="11">
        <f>Ratlam!E16</f>
        <v>4</v>
      </c>
      <c r="F14" s="11">
        <f>Ratlam!F16</f>
        <v>0</v>
      </c>
      <c r="G14" s="18">
        <f>Ratlam!G16</f>
        <v>7.800000000000001</v>
      </c>
      <c r="H14" s="18">
        <f>Ratlam!H16</f>
        <v>368.3290064</v>
      </c>
      <c r="I14" s="139">
        <f>Ratlam!I16</f>
        <v>19</v>
      </c>
      <c r="J14" s="18">
        <f>Ratlam!J16</f>
        <v>107.35000000000001</v>
      </c>
      <c r="K14" s="18">
        <f>Ratlam!K16</f>
        <v>475.6790064</v>
      </c>
      <c r="L14" s="18">
        <f>Ratlam!L16</f>
        <v>8.39</v>
      </c>
      <c r="M14" s="18">
        <f>Ratlam!M16</f>
        <v>0</v>
      </c>
      <c r="N14" s="18">
        <f>Ratlam!N16</f>
        <v>0.4</v>
      </c>
      <c r="O14" s="18">
        <f>Ratlam!O16</f>
        <v>4.6059936</v>
      </c>
      <c r="P14" s="18">
        <f>Ratlam!P16</f>
        <v>13.3959936</v>
      </c>
      <c r="Q14" s="18">
        <f>Ratlam!Q16</f>
        <v>489.075</v>
      </c>
      <c r="R14" s="18">
        <f t="shared" si="2"/>
        <v>62.70192307692307</v>
      </c>
      <c r="S14" s="18">
        <f>Ratlam!S16</f>
        <v>0</v>
      </c>
      <c r="T14" s="18">
        <f>Ratlam!T16</f>
        <v>17.418</v>
      </c>
      <c r="U14" s="18">
        <f>Ratlam!U16</f>
        <v>0</v>
      </c>
    </row>
    <row r="15" spans="1:21" s="140" customFormat="1" ht="12.75">
      <c r="A15" s="57">
        <f t="shared" si="1"/>
        <v>7</v>
      </c>
      <c r="B15" s="11" t="str">
        <f>Vidisha!B12</f>
        <v>Vidisha</v>
      </c>
      <c r="C15" s="11">
        <f>Vidisha!C12</f>
        <v>0</v>
      </c>
      <c r="D15" s="11">
        <f>Vidisha!D12</f>
        <v>0</v>
      </c>
      <c r="E15" s="11">
        <f>Vidisha!E12</f>
        <v>2</v>
      </c>
      <c r="F15" s="11">
        <f>Vidisha!F12</f>
        <v>0</v>
      </c>
      <c r="G15" s="18">
        <f>Vidisha!G12</f>
        <v>5.800000000000001</v>
      </c>
      <c r="H15" s="18">
        <f>Vidisha!H12</f>
        <v>235.68</v>
      </c>
      <c r="I15" s="139">
        <f>Vidisha!I12</f>
        <v>13</v>
      </c>
      <c r="J15" s="18">
        <f>Vidisha!J12</f>
        <v>27.93</v>
      </c>
      <c r="K15" s="18">
        <f>Vidisha!K12</f>
        <v>263.61</v>
      </c>
      <c r="L15" s="18">
        <f>Vidisha!L12</f>
        <v>2.1</v>
      </c>
      <c r="M15" s="18">
        <f>Vidisha!M12</f>
        <v>0</v>
      </c>
      <c r="N15" s="18">
        <f>Vidisha!N12</f>
        <v>0.1</v>
      </c>
      <c r="O15" s="18">
        <f>Vidisha!O12</f>
        <v>2.81</v>
      </c>
      <c r="P15" s="18">
        <f>Vidisha!P12</f>
        <v>5</v>
      </c>
      <c r="Q15" s="18">
        <f>Vidisha!Q12</f>
        <v>268.61</v>
      </c>
      <c r="R15" s="18">
        <f t="shared" si="2"/>
        <v>46.31206896551724</v>
      </c>
      <c r="S15" s="18">
        <f>Vidisha!S12</f>
        <v>0</v>
      </c>
      <c r="T15" s="18">
        <f>Vidisha!T12</f>
        <v>12.96</v>
      </c>
      <c r="U15" s="18">
        <f>Vidisha!U12</f>
        <v>0</v>
      </c>
    </row>
    <row r="16" spans="1:21" s="141" customFormat="1" ht="12.75">
      <c r="A16" s="46"/>
      <c r="B16" s="2" t="s">
        <v>131</v>
      </c>
      <c r="C16" s="2"/>
      <c r="D16" s="2"/>
      <c r="E16" s="2">
        <f>SUM(E9:E15)</f>
        <v>22</v>
      </c>
      <c r="F16" s="2">
        <f aca="true" t="shared" si="3" ref="F16:U16">SUM(F9:F15)</f>
        <v>0</v>
      </c>
      <c r="G16" s="15">
        <f t="shared" si="3"/>
        <v>56.19</v>
      </c>
      <c r="H16" s="15">
        <f t="shared" si="3"/>
        <v>2092.8750064</v>
      </c>
      <c r="I16" s="17">
        <f t="shared" si="3"/>
        <v>182</v>
      </c>
      <c r="J16" s="15">
        <f t="shared" si="3"/>
        <v>717.61</v>
      </c>
      <c r="K16" s="15">
        <f t="shared" si="3"/>
        <v>2810.4850064</v>
      </c>
      <c r="L16" s="15">
        <f t="shared" si="3"/>
        <v>36.105000000000004</v>
      </c>
      <c r="M16" s="15">
        <f t="shared" si="3"/>
        <v>0</v>
      </c>
      <c r="N16" s="15">
        <f t="shared" si="3"/>
        <v>1.3000000000000003</v>
      </c>
      <c r="O16" s="15">
        <f t="shared" si="3"/>
        <v>30.9879401</v>
      </c>
      <c r="P16" s="15">
        <f t="shared" si="3"/>
        <v>68.3829401</v>
      </c>
      <c r="Q16" s="15">
        <f t="shared" si="3"/>
        <v>2878.8679465</v>
      </c>
      <c r="R16" s="15">
        <f t="shared" si="2"/>
        <v>51.23452476419292</v>
      </c>
      <c r="S16" s="15">
        <f t="shared" si="3"/>
        <v>0</v>
      </c>
      <c r="T16" s="15">
        <f t="shared" si="3"/>
        <v>125.46022500000001</v>
      </c>
      <c r="U16" s="15">
        <f t="shared" si="3"/>
        <v>0</v>
      </c>
    </row>
  </sheetData>
  <sheetProtection/>
  <mergeCells count="21">
    <mergeCell ref="U6:U7"/>
    <mergeCell ref="G6:G7"/>
    <mergeCell ref="H6:H7"/>
    <mergeCell ref="I6:I7"/>
    <mergeCell ref="J6:J7"/>
    <mergeCell ref="K6:K7"/>
    <mergeCell ref="L6:O6"/>
    <mergeCell ref="T6:T7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P6:P7"/>
    <mergeCell ref="Q6:Q7"/>
    <mergeCell ref="R6:R7"/>
    <mergeCell ref="S6:S7"/>
  </mergeCells>
  <printOptions horizontalCentered="1"/>
  <pageMargins left="0.196850393700787" right="0.15748031496063" top="0.590551181102362" bottom="0.393700787401575" header="0.433070866141732" footer="0.15748031496063"/>
  <pageSetup fitToHeight="0" fitToWidth="0" horizontalDpi="600" verticalDpi="600" orientation="landscape" paperSize="9" scale="90" r:id="rId1"/>
  <headerFooter alignWithMargins="0">
    <oddFooter>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Y15"/>
  <sheetViews>
    <sheetView view="pageBreakPreview" zoomScale="85" zoomScaleSheetLayoutView="85" zoomScalePageLayoutView="0" workbookViewId="0" topLeftCell="D1">
      <selection activeCell="G16" sqref="G16"/>
    </sheetView>
  </sheetViews>
  <sheetFormatPr defaultColWidth="9.140625" defaultRowHeight="12.75"/>
  <cols>
    <col min="1" max="1" width="3.57421875" style="101" bestFit="1" customWidth="1"/>
    <col min="2" max="2" width="7.421875" style="101" bestFit="1" customWidth="1"/>
    <col min="3" max="3" width="8.57421875" style="101" bestFit="1" customWidth="1"/>
    <col min="4" max="4" width="7.421875" style="101" bestFit="1" customWidth="1"/>
    <col min="5" max="5" width="19.00390625" style="101" bestFit="1" customWidth="1"/>
    <col min="6" max="6" width="7.57421875" style="101" customWidth="1"/>
    <col min="7" max="7" width="8.7109375" style="103" customWidth="1"/>
    <col min="8" max="8" width="9.28125" style="103" customWidth="1"/>
    <col min="9" max="9" width="7.57421875" style="101" customWidth="1"/>
    <col min="10" max="10" width="7.57421875" style="103" customWidth="1"/>
    <col min="11" max="11" width="9.28125" style="103" customWidth="1"/>
    <col min="12" max="12" width="7.421875" style="103" customWidth="1"/>
    <col min="13" max="13" width="8.00390625" style="103" customWidth="1"/>
    <col min="14" max="14" width="7.8515625" style="103" customWidth="1"/>
    <col min="15" max="15" width="9.7109375" style="103" customWidth="1"/>
    <col min="16" max="16" width="7.140625" style="103" customWidth="1"/>
    <col min="17" max="17" width="7.28125" style="103" customWidth="1"/>
    <col min="18" max="18" width="7.140625" style="103" customWidth="1"/>
    <col min="19" max="19" width="7.28125" style="101" customWidth="1"/>
    <col min="20" max="20" width="7.00390625" style="102" customWidth="1"/>
    <col min="21" max="21" width="8.00390625" style="101" bestFit="1" customWidth="1"/>
    <col min="22" max="16384" width="9.140625" style="101" customWidth="1"/>
  </cols>
  <sheetData>
    <row r="1" spans="1:21" s="123" customFormat="1" ht="16.5" thickBo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N1" s="124"/>
      <c r="O1" s="124"/>
      <c r="P1" s="124"/>
      <c r="Q1" s="124"/>
      <c r="S1" s="124"/>
      <c r="T1" s="167" t="s">
        <v>130</v>
      </c>
      <c r="U1" s="168"/>
    </row>
    <row r="2" spans="1:21" s="123" customFormat="1" ht="15.75">
      <c r="A2" s="169" t="s">
        <v>16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1" s="123" customFormat="1" ht="15.75">
      <c r="A3" s="169" t="s">
        <v>15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</row>
    <row r="4" spans="1:21" s="123" customFormat="1" ht="15.75">
      <c r="A4" s="169" t="s">
        <v>129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</row>
    <row r="5" spans="1:21" s="112" customFormat="1" ht="26.25" customHeight="1">
      <c r="A5" s="166" t="s">
        <v>14</v>
      </c>
      <c r="B5" s="166" t="s">
        <v>13</v>
      </c>
      <c r="C5" s="166" t="s">
        <v>128</v>
      </c>
      <c r="D5" s="166" t="s">
        <v>11</v>
      </c>
      <c r="E5" s="166" t="s">
        <v>10</v>
      </c>
      <c r="F5" s="166" t="s">
        <v>9</v>
      </c>
      <c r="G5" s="166" t="s">
        <v>8</v>
      </c>
      <c r="H5" s="166" t="s">
        <v>57</v>
      </c>
      <c r="I5" s="166" t="s">
        <v>7</v>
      </c>
      <c r="J5" s="166" t="s">
        <v>56</v>
      </c>
      <c r="K5" s="166" t="s">
        <v>55</v>
      </c>
      <c r="L5" s="166" t="s">
        <v>127</v>
      </c>
      <c r="M5" s="166"/>
      <c r="N5" s="166"/>
      <c r="O5" s="166"/>
      <c r="P5" s="166" t="s">
        <v>53</v>
      </c>
      <c r="Q5" s="166" t="s">
        <v>52</v>
      </c>
      <c r="R5" s="166" t="s">
        <v>126</v>
      </c>
      <c r="S5" s="166" t="s">
        <v>6</v>
      </c>
      <c r="T5" s="170" t="s">
        <v>5</v>
      </c>
      <c r="U5" s="166" t="s">
        <v>4</v>
      </c>
    </row>
    <row r="6" spans="1:24" s="112" customFormat="1" ht="111.7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14" t="s">
        <v>3</v>
      </c>
      <c r="M6" s="114" t="s">
        <v>2</v>
      </c>
      <c r="N6" s="114" t="s">
        <v>1</v>
      </c>
      <c r="O6" s="114" t="s">
        <v>0</v>
      </c>
      <c r="P6" s="166"/>
      <c r="Q6" s="166"/>
      <c r="R6" s="166"/>
      <c r="S6" s="166"/>
      <c r="T6" s="170"/>
      <c r="U6" s="166"/>
      <c r="V6" s="112">
        <v>3</v>
      </c>
      <c r="W6" s="112">
        <v>4</v>
      </c>
      <c r="X6" s="112">
        <v>5</v>
      </c>
    </row>
    <row r="7" spans="1:21" s="112" customFormat="1" ht="12.75">
      <c r="A7" s="114">
        <v>1</v>
      </c>
      <c r="B7" s="114">
        <f aca="true" t="shared" si="0" ref="B7:Q7">+A7+1</f>
        <v>2</v>
      </c>
      <c r="C7" s="114">
        <f t="shared" si="0"/>
        <v>3</v>
      </c>
      <c r="D7" s="114">
        <f t="shared" si="0"/>
        <v>4</v>
      </c>
      <c r="E7" s="114">
        <f t="shared" si="0"/>
        <v>5</v>
      </c>
      <c r="F7" s="114">
        <f t="shared" si="0"/>
        <v>6</v>
      </c>
      <c r="G7" s="114">
        <f t="shared" si="0"/>
        <v>7</v>
      </c>
      <c r="H7" s="114">
        <f t="shared" si="0"/>
        <v>8</v>
      </c>
      <c r="I7" s="114">
        <f t="shared" si="0"/>
        <v>9</v>
      </c>
      <c r="J7" s="114">
        <f t="shared" si="0"/>
        <v>10</v>
      </c>
      <c r="K7" s="114">
        <f t="shared" si="0"/>
        <v>11</v>
      </c>
      <c r="L7" s="114">
        <f t="shared" si="0"/>
        <v>12</v>
      </c>
      <c r="M7" s="114">
        <f t="shared" si="0"/>
        <v>13</v>
      </c>
      <c r="N7" s="114">
        <f t="shared" si="0"/>
        <v>14</v>
      </c>
      <c r="O7" s="114">
        <f t="shared" si="0"/>
        <v>15</v>
      </c>
      <c r="P7" s="114">
        <f t="shared" si="0"/>
        <v>16</v>
      </c>
      <c r="Q7" s="114">
        <f t="shared" si="0"/>
        <v>17</v>
      </c>
      <c r="R7" s="114">
        <v>18</v>
      </c>
      <c r="S7" s="114">
        <v>19</v>
      </c>
      <c r="T7" s="122">
        <v>20</v>
      </c>
      <c r="U7" s="114">
        <v>21</v>
      </c>
    </row>
    <row r="8" spans="1:25" s="112" customFormat="1" ht="26.25" customHeight="1">
      <c r="A8" s="114">
        <v>1</v>
      </c>
      <c r="B8" s="114" t="s">
        <v>120</v>
      </c>
      <c r="C8" s="114" t="s">
        <v>121</v>
      </c>
      <c r="D8" s="120" t="s">
        <v>125</v>
      </c>
      <c r="E8" s="119" t="s">
        <v>124</v>
      </c>
      <c r="F8" s="114" t="s">
        <v>30</v>
      </c>
      <c r="G8" s="118">
        <v>2.6</v>
      </c>
      <c r="H8" s="118">
        <v>99.04</v>
      </c>
      <c r="I8" s="114">
        <v>7</v>
      </c>
      <c r="J8" s="118">
        <v>14.33</v>
      </c>
      <c r="K8" s="118">
        <f>J8+H8</f>
        <v>113.37</v>
      </c>
      <c r="L8" s="118">
        <v>0.9</v>
      </c>
      <c r="M8" s="118">
        <v>0</v>
      </c>
      <c r="N8" s="118">
        <v>0.05</v>
      </c>
      <c r="O8" s="118">
        <v>1.24</v>
      </c>
      <c r="P8" s="118">
        <f>SUM(L8:O8)</f>
        <v>2.19</v>
      </c>
      <c r="Q8" s="118">
        <f>P8+K8</f>
        <v>115.56</v>
      </c>
      <c r="R8" s="117">
        <f>Q8/G8</f>
        <v>44.44615384615385</v>
      </c>
      <c r="S8" s="116" t="s">
        <v>123</v>
      </c>
      <c r="T8" s="115">
        <v>5.81</v>
      </c>
      <c r="U8" s="114"/>
      <c r="V8" s="113" t="e">
        <f>#REF!/100000</f>
        <v>#REF!</v>
      </c>
      <c r="W8" s="113" t="e">
        <f>#REF!/100000</f>
        <v>#REF!</v>
      </c>
      <c r="X8" s="113" t="e">
        <f>#REF!/100000</f>
        <v>#REF!</v>
      </c>
      <c r="Y8" s="113" t="e">
        <f>SUM(V8:X8)</f>
        <v>#REF!</v>
      </c>
    </row>
    <row r="9" spans="1:24" s="108" customFormat="1" ht="21" customHeight="1">
      <c r="A9" s="162" t="s">
        <v>122</v>
      </c>
      <c r="B9" s="163"/>
      <c r="C9" s="163"/>
      <c r="D9" s="163"/>
      <c r="E9" s="163"/>
      <c r="F9" s="164"/>
      <c r="G9" s="107">
        <f aca="true" t="shared" si="1" ref="G9:Q9">SUM(G8:G8)</f>
        <v>2.6</v>
      </c>
      <c r="H9" s="107">
        <f t="shared" si="1"/>
        <v>99.04</v>
      </c>
      <c r="I9" s="111">
        <f t="shared" si="1"/>
        <v>7</v>
      </c>
      <c r="J9" s="107">
        <f t="shared" si="1"/>
        <v>14.33</v>
      </c>
      <c r="K9" s="107">
        <f t="shared" si="1"/>
        <v>113.37</v>
      </c>
      <c r="L9" s="107">
        <f t="shared" si="1"/>
        <v>0.9</v>
      </c>
      <c r="M9" s="107">
        <f t="shared" si="1"/>
        <v>0</v>
      </c>
      <c r="N9" s="107">
        <f t="shared" si="1"/>
        <v>0.05</v>
      </c>
      <c r="O9" s="107">
        <f t="shared" si="1"/>
        <v>1.24</v>
      </c>
      <c r="P9" s="107">
        <f t="shared" si="1"/>
        <v>2.19</v>
      </c>
      <c r="Q9" s="107">
        <f t="shared" si="1"/>
        <v>115.56</v>
      </c>
      <c r="R9" s="105">
        <f>Q9/G9</f>
        <v>44.44615384615385</v>
      </c>
      <c r="S9" s="110" t="s">
        <v>115</v>
      </c>
      <c r="T9" s="106">
        <f>SUM(T8:T8)</f>
        <v>5.81</v>
      </c>
      <c r="U9" s="109"/>
      <c r="V9" s="121"/>
      <c r="W9" s="121"/>
      <c r="X9" s="121"/>
    </row>
    <row r="10" spans="1:25" s="112" customFormat="1" ht="26.25" customHeight="1">
      <c r="A10" s="114">
        <v>2</v>
      </c>
      <c r="B10" s="114" t="s">
        <v>120</v>
      </c>
      <c r="C10" s="114" t="s">
        <v>121</v>
      </c>
      <c r="D10" s="120" t="s">
        <v>120</v>
      </c>
      <c r="E10" s="119" t="s">
        <v>119</v>
      </c>
      <c r="F10" s="114" t="s">
        <v>30</v>
      </c>
      <c r="G10" s="118">
        <v>3.2</v>
      </c>
      <c r="H10" s="118">
        <v>136.64</v>
      </c>
      <c r="I10" s="114">
        <v>6</v>
      </c>
      <c r="J10" s="118">
        <v>13.6</v>
      </c>
      <c r="K10" s="118">
        <v>150.24</v>
      </c>
      <c r="L10" s="118">
        <v>1.2</v>
      </c>
      <c r="M10" s="118">
        <v>0</v>
      </c>
      <c r="N10" s="118">
        <v>0.05</v>
      </c>
      <c r="O10" s="118">
        <v>1.57</v>
      </c>
      <c r="P10" s="118">
        <v>2.81</v>
      </c>
      <c r="Q10" s="118">
        <f>P10+K10</f>
        <v>153.05</v>
      </c>
      <c r="R10" s="117">
        <f>Q10/G10</f>
        <v>47.828125</v>
      </c>
      <c r="S10" s="116" t="s">
        <v>118</v>
      </c>
      <c r="T10" s="115">
        <v>7.15</v>
      </c>
      <c r="U10" s="114"/>
      <c r="V10" s="113" t="e">
        <f>#REF!/100000</f>
        <v>#REF!</v>
      </c>
      <c r="W10" s="113" t="e">
        <f>#REF!/100000</f>
        <v>#REF!</v>
      </c>
      <c r="X10" s="113" t="e">
        <f>#REF!/100000</f>
        <v>#REF!</v>
      </c>
      <c r="Y10" s="113" t="e">
        <f>SUM(V10:X10)</f>
        <v>#REF!</v>
      </c>
    </row>
    <row r="11" spans="1:21" s="108" customFormat="1" ht="20.25" customHeight="1">
      <c r="A11" s="162" t="s">
        <v>117</v>
      </c>
      <c r="B11" s="163"/>
      <c r="C11" s="163"/>
      <c r="D11" s="163"/>
      <c r="E11" s="163"/>
      <c r="F11" s="164"/>
      <c r="G11" s="107">
        <f aca="true" t="shared" si="2" ref="G11:Q11">SUM(G10:G10)</f>
        <v>3.2</v>
      </c>
      <c r="H11" s="107">
        <f t="shared" si="2"/>
        <v>136.64</v>
      </c>
      <c r="I11" s="111">
        <f t="shared" si="2"/>
        <v>6</v>
      </c>
      <c r="J11" s="107">
        <f t="shared" si="2"/>
        <v>13.6</v>
      </c>
      <c r="K11" s="107">
        <f t="shared" si="2"/>
        <v>150.24</v>
      </c>
      <c r="L11" s="107">
        <f t="shared" si="2"/>
        <v>1.2</v>
      </c>
      <c r="M11" s="107">
        <f t="shared" si="2"/>
        <v>0</v>
      </c>
      <c r="N11" s="107">
        <f t="shared" si="2"/>
        <v>0.05</v>
      </c>
      <c r="O11" s="107">
        <f t="shared" si="2"/>
        <v>1.57</v>
      </c>
      <c r="P11" s="107">
        <f t="shared" si="2"/>
        <v>2.81</v>
      </c>
      <c r="Q11" s="107">
        <f t="shared" si="2"/>
        <v>153.05</v>
      </c>
      <c r="R11" s="105">
        <f>Q11/G11</f>
        <v>47.828125</v>
      </c>
      <c r="S11" s="110" t="s">
        <v>115</v>
      </c>
      <c r="T11" s="106">
        <f>SUM(T10:T10)</f>
        <v>7.15</v>
      </c>
      <c r="U11" s="109"/>
    </row>
    <row r="12" spans="1:21" s="104" customFormat="1" ht="20.25" customHeight="1">
      <c r="A12" s="136" t="s">
        <v>116</v>
      </c>
      <c r="B12" s="137" t="s">
        <v>120</v>
      </c>
      <c r="C12" s="137"/>
      <c r="D12" s="137"/>
      <c r="E12" s="137">
        <v>2</v>
      </c>
      <c r="F12" s="138"/>
      <c r="G12" s="107">
        <f aca="true" t="shared" si="3" ref="G12:Q12">G11+G9</f>
        <v>5.800000000000001</v>
      </c>
      <c r="H12" s="107">
        <f t="shared" si="3"/>
        <v>235.68</v>
      </c>
      <c r="I12" s="107">
        <f t="shared" si="3"/>
        <v>13</v>
      </c>
      <c r="J12" s="107">
        <f t="shared" si="3"/>
        <v>27.93</v>
      </c>
      <c r="K12" s="107">
        <f t="shared" si="3"/>
        <v>263.61</v>
      </c>
      <c r="L12" s="107">
        <f t="shared" si="3"/>
        <v>2.1</v>
      </c>
      <c r="M12" s="107">
        <f t="shared" si="3"/>
        <v>0</v>
      </c>
      <c r="N12" s="107">
        <f t="shared" si="3"/>
        <v>0.1</v>
      </c>
      <c r="O12" s="107">
        <f t="shared" si="3"/>
        <v>2.81</v>
      </c>
      <c r="P12" s="107">
        <f t="shared" si="3"/>
        <v>5</v>
      </c>
      <c r="Q12" s="107">
        <f t="shared" si="3"/>
        <v>268.61</v>
      </c>
      <c r="R12" s="105">
        <f>Q12/G12</f>
        <v>46.31206896551724</v>
      </c>
      <c r="S12" s="107">
        <v>0</v>
      </c>
      <c r="T12" s="106">
        <f>T11+T9</f>
        <v>12.96</v>
      </c>
      <c r="U12" s="105"/>
    </row>
    <row r="14" spans="18:20" ht="15.75">
      <c r="R14" s="165"/>
      <c r="S14" s="165"/>
      <c r="T14" s="165"/>
    </row>
    <row r="15" spans="18:20" ht="15.75">
      <c r="R15" s="165"/>
      <c r="S15" s="165"/>
      <c r="T15" s="165"/>
    </row>
  </sheetData>
  <sheetProtection/>
  <mergeCells count="26">
    <mergeCell ref="E5:E6"/>
    <mergeCell ref="U5:U6"/>
    <mergeCell ref="G5:G6"/>
    <mergeCell ref="P5:P6"/>
    <mergeCell ref="S5:S6"/>
    <mergeCell ref="K5:K6"/>
    <mergeCell ref="Q5:Q6"/>
    <mergeCell ref="H5:H6"/>
    <mergeCell ref="I5:I6"/>
    <mergeCell ref="J5:J6"/>
    <mergeCell ref="L5:O5"/>
    <mergeCell ref="T5:T6"/>
    <mergeCell ref="T1:U1"/>
    <mergeCell ref="A2:U2"/>
    <mergeCell ref="A3:U3"/>
    <mergeCell ref="A4:U4"/>
    <mergeCell ref="A11:F11"/>
    <mergeCell ref="R14:T14"/>
    <mergeCell ref="R15:T15"/>
    <mergeCell ref="R5:R6"/>
    <mergeCell ref="B5:B6"/>
    <mergeCell ref="C5:C6"/>
    <mergeCell ref="D5:D6"/>
    <mergeCell ref="F5:F6"/>
    <mergeCell ref="A9:F9"/>
    <mergeCell ref="A5:A6"/>
  </mergeCells>
  <printOptions horizontalCentered="1"/>
  <pageMargins left="0.236220472440945" right="0.236220472440945" top="0.44" bottom="0.28" header="0.31496062992126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U11"/>
  <sheetViews>
    <sheetView view="pageBreakPreview" zoomScale="85" zoomScaleNormal="70" zoomScaleSheetLayoutView="85" zoomScalePageLayoutView="0" workbookViewId="0" topLeftCell="F1">
      <selection activeCell="T5" sqref="T5:T7"/>
    </sheetView>
  </sheetViews>
  <sheetFormatPr defaultColWidth="9.140625" defaultRowHeight="12.75"/>
  <cols>
    <col min="1" max="1" width="5.00390625" style="4" customWidth="1"/>
    <col min="2" max="4" width="10.28125" style="4" customWidth="1"/>
    <col min="5" max="5" width="21.8515625" style="4" customWidth="1"/>
    <col min="6" max="6" width="8.57421875" style="4" customWidth="1"/>
    <col min="7" max="7" width="9.140625" style="4" customWidth="1"/>
    <col min="8" max="8" width="10.140625" style="4" customWidth="1"/>
    <col min="9" max="9" width="6.8515625" style="4" customWidth="1"/>
    <col min="10" max="10" width="9.140625" style="4" customWidth="1"/>
    <col min="11" max="11" width="9.00390625" style="4" customWidth="1"/>
    <col min="12" max="12" width="10.57421875" style="4" customWidth="1"/>
    <col min="13" max="14" width="9.7109375" style="4" customWidth="1"/>
    <col min="15" max="15" width="12.421875" style="4" customWidth="1"/>
    <col min="16" max="16" width="9.28125" style="4" customWidth="1"/>
    <col min="17" max="17" width="9.140625" style="4" customWidth="1"/>
    <col min="18" max="18" width="7.28125" style="4" customWidth="1"/>
    <col min="19" max="19" width="8.57421875" style="4" customWidth="1"/>
    <col min="20" max="20" width="8.8515625" style="4" customWidth="1"/>
    <col min="21" max="21" width="6.421875" style="4" customWidth="1"/>
    <col min="22" max="16384" width="9.140625" style="4" customWidth="1"/>
  </cols>
  <sheetData>
    <row r="1" spans="1:17" s="6" customFormat="1" ht="12.75">
      <c r="A1" s="8"/>
      <c r="B1" s="8"/>
      <c r="C1" s="8"/>
      <c r="D1" s="8"/>
      <c r="E1" s="7"/>
      <c r="F1" s="8"/>
      <c r="G1" s="8"/>
      <c r="H1" s="8"/>
      <c r="I1" s="8"/>
      <c r="J1" s="8"/>
      <c r="K1" s="8"/>
      <c r="L1" s="8"/>
      <c r="N1" s="8"/>
      <c r="O1" s="8"/>
      <c r="P1" s="8"/>
      <c r="Q1" s="8"/>
    </row>
    <row r="2" spans="1:21" s="3" customFormat="1" ht="15.75">
      <c r="A2" s="147" t="s">
        <v>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s="3" customFormat="1" ht="15.75">
      <c r="A3" s="147" t="s">
        <v>15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1" s="3" customFormat="1" ht="15.75">
      <c r="A4" s="147" t="s">
        <v>19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</row>
    <row r="5" spans="1:21" s="6" customFormat="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s="1" customFormat="1" ht="32.25" customHeight="1">
      <c r="A6" s="145" t="s">
        <v>14</v>
      </c>
      <c r="B6" s="145" t="s">
        <v>13</v>
      </c>
      <c r="C6" s="145" t="s">
        <v>12</v>
      </c>
      <c r="D6" s="145" t="s">
        <v>11</v>
      </c>
      <c r="E6" s="145" t="s">
        <v>10</v>
      </c>
      <c r="F6" s="145" t="s">
        <v>9</v>
      </c>
      <c r="G6" s="145" t="s">
        <v>8</v>
      </c>
      <c r="H6" s="145" t="s">
        <v>20</v>
      </c>
      <c r="I6" s="145" t="s">
        <v>7</v>
      </c>
      <c r="J6" s="145" t="s">
        <v>21</v>
      </c>
      <c r="K6" s="145" t="s">
        <v>25</v>
      </c>
      <c r="L6" s="150" t="s">
        <v>23</v>
      </c>
      <c r="M6" s="151"/>
      <c r="N6" s="151"/>
      <c r="O6" s="152"/>
      <c r="P6" s="145" t="s">
        <v>24</v>
      </c>
      <c r="Q6" s="145" t="s">
        <v>22</v>
      </c>
      <c r="R6" s="145" t="s">
        <v>18</v>
      </c>
      <c r="S6" s="145" t="s">
        <v>6</v>
      </c>
      <c r="T6" s="146" t="s">
        <v>5</v>
      </c>
      <c r="U6" s="148" t="s">
        <v>4</v>
      </c>
    </row>
    <row r="7" spans="1:21" s="1" customFormat="1" ht="87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2" t="s">
        <v>3</v>
      </c>
      <c r="M7" s="2" t="s">
        <v>2</v>
      </c>
      <c r="N7" s="2" t="s">
        <v>1</v>
      </c>
      <c r="O7" s="2" t="s">
        <v>0</v>
      </c>
      <c r="P7" s="145"/>
      <c r="Q7" s="145"/>
      <c r="R7" s="145"/>
      <c r="S7" s="145"/>
      <c r="T7" s="146"/>
      <c r="U7" s="149"/>
    </row>
    <row r="8" spans="1:21" s="1" customFormat="1" ht="18" customHeight="1">
      <c r="A8" s="2">
        <v>1</v>
      </c>
      <c r="B8" s="2">
        <f>+A8+1</f>
        <v>2</v>
      </c>
      <c r="C8" s="2">
        <f aca="true" t="shared" si="0" ref="C8:U8">+B8+1</f>
        <v>3</v>
      </c>
      <c r="D8" s="2">
        <f t="shared" si="0"/>
        <v>4</v>
      </c>
      <c r="E8" s="2">
        <f t="shared" si="0"/>
        <v>5</v>
      </c>
      <c r="F8" s="2">
        <f t="shared" si="0"/>
        <v>6</v>
      </c>
      <c r="G8" s="2">
        <f t="shared" si="0"/>
        <v>7</v>
      </c>
      <c r="H8" s="2">
        <f t="shared" si="0"/>
        <v>8</v>
      </c>
      <c r="I8" s="2">
        <f t="shared" si="0"/>
        <v>9</v>
      </c>
      <c r="J8" s="2">
        <f t="shared" si="0"/>
        <v>10</v>
      </c>
      <c r="K8" s="2">
        <f t="shared" si="0"/>
        <v>11</v>
      </c>
      <c r="L8" s="2">
        <f t="shared" si="0"/>
        <v>12</v>
      </c>
      <c r="M8" s="2">
        <f t="shared" si="0"/>
        <v>13</v>
      </c>
      <c r="N8" s="2">
        <f t="shared" si="0"/>
        <v>14</v>
      </c>
      <c r="O8" s="2">
        <f t="shared" si="0"/>
        <v>15</v>
      </c>
      <c r="P8" s="2">
        <f t="shared" si="0"/>
        <v>16</v>
      </c>
      <c r="Q8" s="2">
        <f t="shared" si="0"/>
        <v>17</v>
      </c>
      <c r="R8" s="2">
        <f t="shared" si="0"/>
        <v>18</v>
      </c>
      <c r="S8" s="2">
        <f t="shared" si="0"/>
        <v>19</v>
      </c>
      <c r="T8" s="20">
        <f t="shared" si="0"/>
        <v>20</v>
      </c>
      <c r="U8" s="2">
        <f t="shared" si="0"/>
        <v>21</v>
      </c>
    </row>
    <row r="9" spans="1:21" ht="32.25" customHeight="1">
      <c r="A9" s="10">
        <v>1</v>
      </c>
      <c r="B9" s="11" t="s">
        <v>26</v>
      </c>
      <c r="C9" s="11" t="s">
        <v>26</v>
      </c>
      <c r="D9" s="10" t="s">
        <v>27</v>
      </c>
      <c r="E9" s="12" t="s">
        <v>28</v>
      </c>
      <c r="F9" s="13" t="s">
        <v>30</v>
      </c>
      <c r="G9" s="13">
        <v>1.4</v>
      </c>
      <c r="H9" s="13">
        <v>83.77</v>
      </c>
      <c r="I9" s="14">
        <v>5</v>
      </c>
      <c r="J9" s="13">
        <v>11.74</v>
      </c>
      <c r="K9" s="13">
        <f>+J9+H9</f>
        <v>95.50999999999999</v>
      </c>
      <c r="L9" s="13">
        <v>0.82</v>
      </c>
      <c r="M9" s="13">
        <v>0</v>
      </c>
      <c r="N9" s="13">
        <v>0.05</v>
      </c>
      <c r="O9" s="13">
        <v>1.00912</v>
      </c>
      <c r="P9" s="18">
        <f>SUM(L9:O9)</f>
        <v>1.87912</v>
      </c>
      <c r="Q9" s="13">
        <f>P9+K9</f>
        <v>97.38911999999999</v>
      </c>
      <c r="R9" s="18">
        <f>Q9/G9</f>
        <v>69.56365714285714</v>
      </c>
      <c r="S9" s="13" t="s">
        <v>31</v>
      </c>
      <c r="T9" s="19">
        <v>3.13</v>
      </c>
      <c r="U9" s="18" t="s">
        <v>32</v>
      </c>
    </row>
    <row r="10" spans="1:21" ht="25.5">
      <c r="A10" s="10">
        <f>A9+1</f>
        <v>2</v>
      </c>
      <c r="B10" s="11" t="s">
        <v>26</v>
      </c>
      <c r="C10" s="11" t="s">
        <v>26</v>
      </c>
      <c r="D10" s="10" t="s">
        <v>27</v>
      </c>
      <c r="E10" s="12" t="s">
        <v>29</v>
      </c>
      <c r="F10" s="13" t="s">
        <v>30</v>
      </c>
      <c r="G10" s="13">
        <v>2.1</v>
      </c>
      <c r="H10" s="13">
        <v>98.42</v>
      </c>
      <c r="I10" s="14">
        <v>6</v>
      </c>
      <c r="J10" s="13">
        <v>41.71</v>
      </c>
      <c r="K10" s="13">
        <f>+J10+H10</f>
        <v>140.13</v>
      </c>
      <c r="L10" s="13">
        <v>1.5</v>
      </c>
      <c r="M10" s="13">
        <v>0</v>
      </c>
      <c r="N10" s="13">
        <v>0.05</v>
      </c>
      <c r="O10" s="13">
        <v>1.3568265000000002</v>
      </c>
      <c r="P10" s="18">
        <f>SUM(L10:O10)</f>
        <v>2.9068265</v>
      </c>
      <c r="Q10" s="13">
        <f>P10+K10</f>
        <v>143.0368265</v>
      </c>
      <c r="R10" s="18">
        <f>Q10/G10</f>
        <v>68.11277452380952</v>
      </c>
      <c r="S10" s="13" t="s">
        <v>33</v>
      </c>
      <c r="T10" s="19">
        <v>4.69</v>
      </c>
      <c r="U10" s="18" t="s">
        <v>34</v>
      </c>
    </row>
    <row r="11" spans="1:21" ht="12.75">
      <c r="A11" s="5"/>
      <c r="B11" s="11" t="s">
        <v>26</v>
      </c>
      <c r="C11" s="5"/>
      <c r="D11" s="5"/>
      <c r="E11" s="5">
        <v>2</v>
      </c>
      <c r="F11" s="15"/>
      <c r="G11" s="16">
        <f aca="true" t="shared" si="1" ref="G11:U11">SUM(G9:G10)</f>
        <v>3.5</v>
      </c>
      <c r="H11" s="16">
        <f t="shared" si="1"/>
        <v>182.19</v>
      </c>
      <c r="I11" s="16">
        <f t="shared" si="1"/>
        <v>11</v>
      </c>
      <c r="J11" s="16">
        <f t="shared" si="1"/>
        <v>53.45</v>
      </c>
      <c r="K11" s="16">
        <f t="shared" si="1"/>
        <v>235.64</v>
      </c>
      <c r="L11" s="16">
        <f t="shared" si="1"/>
        <v>2.32</v>
      </c>
      <c r="M11" s="16">
        <f t="shared" si="1"/>
        <v>0</v>
      </c>
      <c r="N11" s="16">
        <f t="shared" si="1"/>
        <v>0.1</v>
      </c>
      <c r="O11" s="16">
        <f t="shared" si="1"/>
        <v>2.3659465</v>
      </c>
      <c r="P11" s="16">
        <f t="shared" si="1"/>
        <v>4.7859465</v>
      </c>
      <c r="Q11" s="16">
        <f t="shared" si="1"/>
        <v>240.42594649999998</v>
      </c>
      <c r="R11" s="18">
        <f>Q11/G11</f>
        <v>68.69312757142856</v>
      </c>
      <c r="S11" s="16">
        <f t="shared" si="1"/>
        <v>0</v>
      </c>
      <c r="T11" s="16">
        <f t="shared" si="1"/>
        <v>7.82</v>
      </c>
      <c r="U11" s="16">
        <f t="shared" si="1"/>
        <v>0</v>
      </c>
    </row>
  </sheetData>
  <sheetProtection/>
  <mergeCells count="21">
    <mergeCell ref="J6:J7"/>
    <mergeCell ref="K6:K7"/>
    <mergeCell ref="L6:O6"/>
    <mergeCell ref="I6:I7"/>
    <mergeCell ref="D6:D7"/>
    <mergeCell ref="E6:E7"/>
    <mergeCell ref="F6:F7"/>
    <mergeCell ref="Q6:Q7"/>
    <mergeCell ref="R6:R7"/>
    <mergeCell ref="S6:S7"/>
    <mergeCell ref="T6:T7"/>
    <mergeCell ref="A2:U2"/>
    <mergeCell ref="A3:U3"/>
    <mergeCell ref="U6:U7"/>
    <mergeCell ref="G6:G7"/>
    <mergeCell ref="H6:H7"/>
    <mergeCell ref="A4:U4"/>
    <mergeCell ref="P6:P7"/>
    <mergeCell ref="A6:A7"/>
    <mergeCell ref="B6:B7"/>
    <mergeCell ref="C6:C7"/>
  </mergeCells>
  <printOptions horizontalCentered="1"/>
  <pageMargins left="0.196850393700787" right="0.15748031496063" top="0.590551181102362" bottom="0.393700787401575" header="0.433070866141732" footer="0.15748031496063"/>
  <pageSetup fitToHeight="0" fitToWidth="0" horizontalDpi="600" verticalDpi="600" orientation="landscape" paperSize="9" scale="70" r:id="rId1"/>
  <headerFooter alignWithMargins="0">
    <oddFooter>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U13"/>
  <sheetViews>
    <sheetView zoomScale="70" zoomScaleNormal="70" zoomScaleSheetLayoutView="85" zoomScalePageLayoutView="0" workbookViewId="0" topLeftCell="A1">
      <selection activeCell="T5" sqref="T5:T7"/>
    </sheetView>
  </sheetViews>
  <sheetFormatPr defaultColWidth="9.140625" defaultRowHeight="12.75"/>
  <cols>
    <col min="1" max="1" width="5.00390625" style="21" customWidth="1"/>
    <col min="2" max="2" width="13.28125" style="21" customWidth="1"/>
    <col min="3" max="3" width="14.7109375" style="21" customWidth="1"/>
    <col min="4" max="4" width="13.00390625" style="21" customWidth="1"/>
    <col min="5" max="5" width="35.140625" style="21" customWidth="1"/>
    <col min="6" max="6" width="8.57421875" style="21" customWidth="1"/>
    <col min="7" max="7" width="9.140625" style="21" customWidth="1"/>
    <col min="8" max="8" width="10.140625" style="21" customWidth="1"/>
    <col min="9" max="9" width="6.8515625" style="21" customWidth="1"/>
    <col min="10" max="10" width="9.140625" style="21" customWidth="1"/>
    <col min="11" max="11" width="9.00390625" style="21" customWidth="1"/>
    <col min="12" max="12" width="10.57421875" style="21" customWidth="1"/>
    <col min="13" max="14" width="9.7109375" style="21" customWidth="1"/>
    <col min="15" max="15" width="12.421875" style="21" customWidth="1"/>
    <col min="16" max="16" width="9.28125" style="21" customWidth="1"/>
    <col min="17" max="17" width="9.140625" style="21" customWidth="1"/>
    <col min="18" max="18" width="7.28125" style="21" customWidth="1"/>
    <col min="19" max="19" width="8.57421875" style="21" customWidth="1"/>
    <col min="20" max="20" width="8.8515625" style="21" customWidth="1"/>
    <col min="21" max="21" width="6.421875" style="21" customWidth="1"/>
    <col min="22" max="16384" width="9.140625" style="21" customWidth="1"/>
  </cols>
  <sheetData>
    <row r="1" spans="1:17" s="41" customFormat="1" ht="12.75">
      <c r="A1" s="8"/>
      <c r="B1" s="8"/>
      <c r="C1" s="8"/>
      <c r="D1" s="8"/>
      <c r="E1" s="7"/>
      <c r="F1" s="8"/>
      <c r="G1" s="8"/>
      <c r="H1" s="8"/>
      <c r="I1" s="8"/>
      <c r="J1" s="8"/>
      <c r="K1" s="8"/>
      <c r="L1" s="8"/>
      <c r="N1" s="8"/>
      <c r="O1" s="8"/>
      <c r="P1" s="8"/>
      <c r="Q1" s="8"/>
    </row>
    <row r="2" spans="1:21" s="42" customFormat="1" ht="15.75">
      <c r="A2" s="147" t="s">
        <v>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s="42" customFormat="1" ht="15.75">
      <c r="A3" s="147" t="s">
        <v>15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1" s="42" customFormat="1" ht="15.75">
      <c r="A4" s="147" t="s">
        <v>19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</row>
    <row r="5" spans="1:21" s="41" customFormat="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s="1" customFormat="1" ht="32.25" customHeight="1">
      <c r="A6" s="145" t="s">
        <v>14</v>
      </c>
      <c r="B6" s="145" t="s">
        <v>13</v>
      </c>
      <c r="C6" s="145" t="s">
        <v>12</v>
      </c>
      <c r="D6" s="145" t="s">
        <v>11</v>
      </c>
      <c r="E6" s="145" t="s">
        <v>10</v>
      </c>
      <c r="F6" s="145" t="s">
        <v>9</v>
      </c>
      <c r="G6" s="145" t="s">
        <v>8</v>
      </c>
      <c r="H6" s="145" t="s">
        <v>20</v>
      </c>
      <c r="I6" s="145" t="s">
        <v>7</v>
      </c>
      <c r="J6" s="145" t="s">
        <v>21</v>
      </c>
      <c r="K6" s="145" t="s">
        <v>25</v>
      </c>
      <c r="L6" s="150" t="s">
        <v>23</v>
      </c>
      <c r="M6" s="151"/>
      <c r="N6" s="151"/>
      <c r="O6" s="152"/>
      <c r="P6" s="145" t="s">
        <v>24</v>
      </c>
      <c r="Q6" s="145" t="s">
        <v>22</v>
      </c>
      <c r="R6" s="145" t="s">
        <v>18</v>
      </c>
      <c r="S6" s="145" t="s">
        <v>6</v>
      </c>
      <c r="T6" s="145" t="s">
        <v>5</v>
      </c>
      <c r="U6" s="148" t="s">
        <v>4</v>
      </c>
    </row>
    <row r="7" spans="1:21" s="1" customFormat="1" ht="87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2" t="s">
        <v>3</v>
      </c>
      <c r="M7" s="2" t="s">
        <v>2</v>
      </c>
      <c r="N7" s="2" t="s">
        <v>1</v>
      </c>
      <c r="O7" s="2" t="s">
        <v>0</v>
      </c>
      <c r="P7" s="145"/>
      <c r="Q7" s="145"/>
      <c r="R7" s="145"/>
      <c r="S7" s="145"/>
      <c r="T7" s="145"/>
      <c r="U7" s="149"/>
    </row>
    <row r="8" spans="1:21" s="1" customFormat="1" ht="18" customHeight="1">
      <c r="A8" s="2">
        <v>1</v>
      </c>
      <c r="B8" s="2">
        <f aca="true" t="shared" si="0" ref="B8:U8">+A8+1</f>
        <v>2</v>
      </c>
      <c r="C8" s="2">
        <f t="shared" si="0"/>
        <v>3</v>
      </c>
      <c r="D8" s="2">
        <f t="shared" si="0"/>
        <v>4</v>
      </c>
      <c r="E8" s="2">
        <f t="shared" si="0"/>
        <v>5</v>
      </c>
      <c r="F8" s="2">
        <f t="shared" si="0"/>
        <v>6</v>
      </c>
      <c r="G8" s="2">
        <f t="shared" si="0"/>
        <v>7</v>
      </c>
      <c r="H8" s="2">
        <f t="shared" si="0"/>
        <v>8</v>
      </c>
      <c r="I8" s="2">
        <f t="shared" si="0"/>
        <v>9</v>
      </c>
      <c r="J8" s="2">
        <f t="shared" si="0"/>
        <v>10</v>
      </c>
      <c r="K8" s="2">
        <f t="shared" si="0"/>
        <v>11</v>
      </c>
      <c r="L8" s="2">
        <f t="shared" si="0"/>
        <v>12</v>
      </c>
      <c r="M8" s="2">
        <f t="shared" si="0"/>
        <v>13</v>
      </c>
      <c r="N8" s="2">
        <f t="shared" si="0"/>
        <v>14</v>
      </c>
      <c r="O8" s="2">
        <f t="shared" si="0"/>
        <v>15</v>
      </c>
      <c r="P8" s="2">
        <f t="shared" si="0"/>
        <v>16</v>
      </c>
      <c r="Q8" s="2">
        <f t="shared" si="0"/>
        <v>17</v>
      </c>
      <c r="R8" s="2">
        <f t="shared" si="0"/>
        <v>18</v>
      </c>
      <c r="S8" s="2">
        <f t="shared" si="0"/>
        <v>19</v>
      </c>
      <c r="T8" s="2">
        <f t="shared" si="0"/>
        <v>20</v>
      </c>
      <c r="U8" s="2">
        <f t="shared" si="0"/>
        <v>21</v>
      </c>
    </row>
    <row r="9" spans="1:21" ht="33" customHeight="1">
      <c r="A9" s="40">
        <v>1</v>
      </c>
      <c r="B9" s="40" t="s">
        <v>42</v>
      </c>
      <c r="C9" s="40" t="s">
        <v>41</v>
      </c>
      <c r="D9" s="39" t="s">
        <v>45</v>
      </c>
      <c r="E9" s="38" t="s">
        <v>44</v>
      </c>
      <c r="F9" s="40" t="s">
        <v>30</v>
      </c>
      <c r="G9" s="37">
        <v>2.125</v>
      </c>
      <c r="H9" s="34">
        <v>68.35</v>
      </c>
      <c r="I9" s="36">
        <v>7</v>
      </c>
      <c r="J9" s="34">
        <v>15.94</v>
      </c>
      <c r="K9" s="34">
        <f>H9+J9</f>
        <v>84.28999999999999</v>
      </c>
      <c r="L9" s="34">
        <f>G9*60000/100000</f>
        <v>1.275</v>
      </c>
      <c r="M9" s="34">
        <v>0</v>
      </c>
      <c r="N9" s="34">
        <f>5000/100000</f>
        <v>0.05</v>
      </c>
      <c r="O9" s="34">
        <v>0.725</v>
      </c>
      <c r="P9" s="35">
        <f>L9+M9+N9+O9</f>
        <v>2.05</v>
      </c>
      <c r="Q9" s="35">
        <f>K9+P9</f>
        <v>86.33999999999999</v>
      </c>
      <c r="R9" s="35">
        <f>Q9/G9</f>
        <v>40.63058823529411</v>
      </c>
      <c r="S9" s="34" t="s">
        <v>43</v>
      </c>
      <c r="T9" s="34">
        <f>G9*223300/100000</f>
        <v>4.745125</v>
      </c>
      <c r="U9" s="34"/>
    </row>
    <row r="10" spans="1:21" s="28" customFormat="1" ht="31.5" customHeight="1">
      <c r="A10" s="33"/>
      <c r="B10" s="32"/>
      <c r="C10" s="32" t="s">
        <v>37</v>
      </c>
      <c r="D10" s="32"/>
      <c r="E10" s="31">
        <f>COUNTA(E9:E9)</f>
        <v>1</v>
      </c>
      <c r="F10" s="29"/>
      <c r="G10" s="29">
        <f aca="true" t="shared" si="1" ref="G10:Q10">SUM(G9:G9)</f>
        <v>2.125</v>
      </c>
      <c r="H10" s="29">
        <f t="shared" si="1"/>
        <v>68.35</v>
      </c>
      <c r="I10" s="30">
        <f t="shared" si="1"/>
        <v>7</v>
      </c>
      <c r="J10" s="29">
        <f t="shared" si="1"/>
        <v>15.94</v>
      </c>
      <c r="K10" s="29">
        <f t="shared" si="1"/>
        <v>84.28999999999999</v>
      </c>
      <c r="L10" s="29">
        <f t="shared" si="1"/>
        <v>1.275</v>
      </c>
      <c r="M10" s="29">
        <f t="shared" si="1"/>
        <v>0</v>
      </c>
      <c r="N10" s="29">
        <f t="shared" si="1"/>
        <v>0.05</v>
      </c>
      <c r="O10" s="29">
        <f t="shared" si="1"/>
        <v>0.725</v>
      </c>
      <c r="P10" s="29">
        <f t="shared" si="1"/>
        <v>2.05</v>
      </c>
      <c r="Q10" s="29">
        <f t="shared" si="1"/>
        <v>86.33999999999999</v>
      </c>
      <c r="R10" s="29">
        <f>Q10/G10</f>
        <v>40.63058823529411</v>
      </c>
      <c r="S10" s="29"/>
      <c r="T10" s="29">
        <f>SUM(T9:T9)</f>
        <v>4.745125</v>
      </c>
      <c r="U10" s="29"/>
    </row>
    <row r="11" spans="1:21" ht="30" customHeight="1">
      <c r="A11" s="40">
        <v>2</v>
      </c>
      <c r="B11" s="40" t="s">
        <v>42</v>
      </c>
      <c r="C11" s="40" t="s">
        <v>41</v>
      </c>
      <c r="D11" s="39" t="s">
        <v>40</v>
      </c>
      <c r="E11" s="38" t="s">
        <v>39</v>
      </c>
      <c r="F11" s="34" t="s">
        <v>30</v>
      </c>
      <c r="G11" s="37">
        <v>6.7</v>
      </c>
      <c r="H11" s="34">
        <v>176.75</v>
      </c>
      <c r="I11" s="36">
        <v>45</v>
      </c>
      <c r="J11" s="34">
        <v>126.7</v>
      </c>
      <c r="K11" s="34">
        <f>H11+J11</f>
        <v>303.45</v>
      </c>
      <c r="L11" s="34">
        <f>G11*60000/100000</f>
        <v>4.02</v>
      </c>
      <c r="M11" s="34">
        <v>0</v>
      </c>
      <c r="N11" s="34">
        <f>5000/100000</f>
        <v>0.05</v>
      </c>
      <c r="O11" s="34">
        <v>2.14</v>
      </c>
      <c r="P11" s="35">
        <f>L11+M11+N11+O11</f>
        <v>6.209999999999999</v>
      </c>
      <c r="Q11" s="35">
        <f>K11+P11</f>
        <v>309.65999999999997</v>
      </c>
      <c r="R11" s="35">
        <f>Q11/G11</f>
        <v>46.21791044776119</v>
      </c>
      <c r="S11" s="34" t="s">
        <v>38</v>
      </c>
      <c r="T11" s="34">
        <f>G11*223300/100000</f>
        <v>14.9611</v>
      </c>
      <c r="U11" s="34"/>
    </row>
    <row r="12" spans="1:21" s="28" customFormat="1" ht="31.5" customHeight="1">
      <c r="A12" s="33"/>
      <c r="B12" s="32"/>
      <c r="C12" s="32" t="s">
        <v>37</v>
      </c>
      <c r="D12" s="32"/>
      <c r="E12" s="31">
        <f>COUNTA(E11:E11)</f>
        <v>1</v>
      </c>
      <c r="F12" s="29"/>
      <c r="G12" s="29">
        <f aca="true" t="shared" si="2" ref="G12:Q12">SUM(G11:G11)</f>
        <v>6.7</v>
      </c>
      <c r="H12" s="29">
        <f t="shared" si="2"/>
        <v>176.75</v>
      </c>
      <c r="I12" s="30">
        <f t="shared" si="2"/>
        <v>45</v>
      </c>
      <c r="J12" s="29">
        <f t="shared" si="2"/>
        <v>126.7</v>
      </c>
      <c r="K12" s="29">
        <f t="shared" si="2"/>
        <v>303.45</v>
      </c>
      <c r="L12" s="29">
        <f t="shared" si="2"/>
        <v>4.02</v>
      </c>
      <c r="M12" s="29">
        <f t="shared" si="2"/>
        <v>0</v>
      </c>
      <c r="N12" s="29">
        <f t="shared" si="2"/>
        <v>0.05</v>
      </c>
      <c r="O12" s="29">
        <f t="shared" si="2"/>
        <v>2.14</v>
      </c>
      <c r="P12" s="29">
        <f t="shared" si="2"/>
        <v>6.209999999999999</v>
      </c>
      <c r="Q12" s="29">
        <f t="shared" si="2"/>
        <v>309.65999999999997</v>
      </c>
      <c r="R12" s="29">
        <f>Q12/G12</f>
        <v>46.21791044776119</v>
      </c>
      <c r="S12" s="29"/>
      <c r="T12" s="29">
        <f>SUM(T11:T11)</f>
        <v>14.9611</v>
      </c>
      <c r="U12" s="29"/>
    </row>
    <row r="13" spans="1:21" ht="25.5">
      <c r="A13" s="27"/>
      <c r="B13" s="26" t="s">
        <v>36</v>
      </c>
      <c r="C13" s="26"/>
      <c r="D13" s="26"/>
      <c r="E13" s="25">
        <f>+E12+E10</f>
        <v>2</v>
      </c>
      <c r="F13" s="23"/>
      <c r="G13" s="23">
        <f aca="true" t="shared" si="3" ref="G13:Q13">+G12+G10</f>
        <v>8.825</v>
      </c>
      <c r="H13" s="23">
        <f t="shared" si="3"/>
        <v>245.1</v>
      </c>
      <c r="I13" s="24">
        <f t="shared" si="3"/>
        <v>52</v>
      </c>
      <c r="J13" s="23">
        <f t="shared" si="3"/>
        <v>142.64000000000001</v>
      </c>
      <c r="K13" s="23">
        <f t="shared" si="3"/>
        <v>387.74</v>
      </c>
      <c r="L13" s="23">
        <f t="shared" si="3"/>
        <v>5.295</v>
      </c>
      <c r="M13" s="23">
        <f t="shared" si="3"/>
        <v>0</v>
      </c>
      <c r="N13" s="23">
        <f t="shared" si="3"/>
        <v>0.1</v>
      </c>
      <c r="O13" s="23">
        <f t="shared" si="3"/>
        <v>2.865</v>
      </c>
      <c r="P13" s="23">
        <f t="shared" si="3"/>
        <v>8.259999999999998</v>
      </c>
      <c r="Q13" s="23">
        <f t="shared" si="3"/>
        <v>395.99999999999994</v>
      </c>
      <c r="R13" s="23">
        <f>Q13/G13</f>
        <v>44.87252124645892</v>
      </c>
      <c r="S13" s="23"/>
      <c r="T13" s="23">
        <f>+T12+T10</f>
        <v>19.706225</v>
      </c>
      <c r="U13" s="23"/>
    </row>
  </sheetData>
  <sheetProtection/>
  <mergeCells count="21">
    <mergeCell ref="U6:U7"/>
    <mergeCell ref="G6:G7"/>
    <mergeCell ref="H6:H7"/>
    <mergeCell ref="I6:I7"/>
    <mergeCell ref="J6:J7"/>
    <mergeCell ref="K6:K7"/>
    <mergeCell ref="L6:O6"/>
    <mergeCell ref="T6:T7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P6:P7"/>
    <mergeCell ref="Q6:Q7"/>
    <mergeCell ref="R6:R7"/>
    <mergeCell ref="S6:S7"/>
  </mergeCells>
  <printOptions horizontalCentered="1"/>
  <pageMargins left="0.196850393700787" right="0.15748031496063" top="0.590551181102362" bottom="0.393700787401575" header="0.433070866141732" footer="0.15748031496063"/>
  <pageSetup fitToHeight="0" fitToWidth="0" horizontalDpi="600" verticalDpi="600" orientation="landscape" paperSize="9" scale="65" r:id="rId1"/>
  <headerFooter alignWithMargins="0">
    <oddFooter>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D1">
      <selection activeCell="T5" sqref="T5:T7"/>
    </sheetView>
  </sheetViews>
  <sheetFormatPr defaultColWidth="9.140625" defaultRowHeight="12.75"/>
  <cols>
    <col min="1" max="1" width="4.00390625" style="43" customWidth="1"/>
    <col min="2" max="3" width="12.28125" style="43" customWidth="1"/>
    <col min="4" max="4" width="7.7109375" style="43" customWidth="1"/>
    <col min="5" max="5" width="19.7109375" style="43" customWidth="1"/>
    <col min="6" max="11" width="6.421875" style="43" customWidth="1"/>
    <col min="12" max="13" width="7.57421875" style="43" customWidth="1"/>
    <col min="14" max="15" width="9.140625" style="43" customWidth="1"/>
    <col min="16" max="20" width="7.421875" style="43" customWidth="1"/>
    <col min="21" max="21" width="4.421875" style="43" customWidth="1"/>
    <col min="22" max="16384" width="9.140625" style="43" customWidth="1"/>
  </cols>
  <sheetData>
    <row r="1" spans="1:17" s="41" customFormat="1" ht="12.75">
      <c r="A1" s="8"/>
      <c r="B1" s="8"/>
      <c r="C1" s="8"/>
      <c r="D1" s="8"/>
      <c r="E1" s="7"/>
      <c r="F1" s="8"/>
      <c r="G1" s="8"/>
      <c r="H1" s="8"/>
      <c r="I1" s="8"/>
      <c r="J1" s="8"/>
      <c r="K1" s="8"/>
      <c r="L1" s="8"/>
      <c r="N1" s="8"/>
      <c r="O1" s="8"/>
      <c r="P1" s="8"/>
      <c r="Q1" s="8"/>
    </row>
    <row r="2" spans="1:21" s="42" customFormat="1" ht="15.75">
      <c r="A2" s="147" t="s">
        <v>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s="42" customFormat="1" ht="15.75">
      <c r="A3" s="147" t="s">
        <v>15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1" s="42" customFormat="1" ht="15.75">
      <c r="A4" s="147" t="s">
        <v>19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</row>
    <row r="5" spans="1:21" s="41" customFormat="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s="1" customFormat="1" ht="32.25" customHeight="1">
      <c r="A6" s="145" t="s">
        <v>14</v>
      </c>
      <c r="B6" s="145" t="s">
        <v>13</v>
      </c>
      <c r="C6" s="145" t="s">
        <v>12</v>
      </c>
      <c r="D6" s="145" t="s">
        <v>11</v>
      </c>
      <c r="E6" s="145" t="s">
        <v>10</v>
      </c>
      <c r="F6" s="145" t="s">
        <v>9</v>
      </c>
      <c r="G6" s="145" t="s">
        <v>8</v>
      </c>
      <c r="H6" s="145" t="s">
        <v>20</v>
      </c>
      <c r="I6" s="145" t="s">
        <v>7</v>
      </c>
      <c r="J6" s="145" t="s">
        <v>21</v>
      </c>
      <c r="K6" s="145" t="s">
        <v>25</v>
      </c>
      <c r="L6" s="150" t="s">
        <v>23</v>
      </c>
      <c r="M6" s="151"/>
      <c r="N6" s="151"/>
      <c r="O6" s="152"/>
      <c r="P6" s="145" t="s">
        <v>24</v>
      </c>
      <c r="Q6" s="145" t="s">
        <v>22</v>
      </c>
      <c r="R6" s="145" t="s">
        <v>18</v>
      </c>
      <c r="S6" s="145" t="s">
        <v>6</v>
      </c>
      <c r="T6" s="145" t="s">
        <v>5</v>
      </c>
      <c r="U6" s="148" t="s">
        <v>4</v>
      </c>
    </row>
    <row r="7" spans="1:21" s="1" customFormat="1" ht="87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2" t="s">
        <v>3</v>
      </c>
      <c r="M7" s="2" t="s">
        <v>2</v>
      </c>
      <c r="N7" s="2" t="s">
        <v>1</v>
      </c>
      <c r="O7" s="2" t="s">
        <v>0</v>
      </c>
      <c r="P7" s="145"/>
      <c r="Q7" s="145"/>
      <c r="R7" s="145"/>
      <c r="S7" s="145"/>
      <c r="T7" s="145"/>
      <c r="U7" s="149"/>
    </row>
    <row r="8" spans="1:21" s="1" customFormat="1" ht="18" customHeight="1">
      <c r="A8" s="2">
        <v>1</v>
      </c>
      <c r="B8" s="2">
        <f aca="true" t="shared" si="0" ref="B8:U8">+A8+1</f>
        <v>2</v>
      </c>
      <c r="C8" s="2">
        <f t="shared" si="0"/>
        <v>3</v>
      </c>
      <c r="D8" s="2">
        <f t="shared" si="0"/>
        <v>4</v>
      </c>
      <c r="E8" s="2">
        <f t="shared" si="0"/>
        <v>5</v>
      </c>
      <c r="F8" s="2">
        <f t="shared" si="0"/>
        <v>6</v>
      </c>
      <c r="G8" s="2">
        <f t="shared" si="0"/>
        <v>7</v>
      </c>
      <c r="H8" s="2">
        <f t="shared" si="0"/>
        <v>8</v>
      </c>
      <c r="I8" s="2">
        <f t="shared" si="0"/>
        <v>9</v>
      </c>
      <c r="J8" s="2">
        <f t="shared" si="0"/>
        <v>10</v>
      </c>
      <c r="K8" s="2">
        <f t="shared" si="0"/>
        <v>11</v>
      </c>
      <c r="L8" s="2">
        <f t="shared" si="0"/>
        <v>12</v>
      </c>
      <c r="M8" s="2">
        <f t="shared" si="0"/>
        <v>13</v>
      </c>
      <c r="N8" s="2">
        <f t="shared" si="0"/>
        <v>14</v>
      </c>
      <c r="O8" s="2">
        <f t="shared" si="0"/>
        <v>15</v>
      </c>
      <c r="P8" s="2">
        <f t="shared" si="0"/>
        <v>16</v>
      </c>
      <c r="Q8" s="2">
        <f t="shared" si="0"/>
        <v>17</v>
      </c>
      <c r="R8" s="2">
        <f t="shared" si="0"/>
        <v>18</v>
      </c>
      <c r="S8" s="2">
        <f t="shared" si="0"/>
        <v>19</v>
      </c>
      <c r="T8" s="2">
        <f t="shared" si="0"/>
        <v>20</v>
      </c>
      <c r="U8" s="2">
        <f t="shared" si="0"/>
        <v>21</v>
      </c>
    </row>
    <row r="9" spans="1:21" ht="39" customHeight="1">
      <c r="A9" s="44">
        <v>1</v>
      </c>
      <c r="B9" s="142" t="s">
        <v>42</v>
      </c>
      <c r="C9" s="44" t="s">
        <v>49</v>
      </c>
      <c r="D9" s="44" t="s">
        <v>48</v>
      </c>
      <c r="E9" s="44" t="s">
        <v>51</v>
      </c>
      <c r="F9" s="44" t="s">
        <v>30</v>
      </c>
      <c r="G9" s="44">
        <v>5.35</v>
      </c>
      <c r="H9" s="44">
        <v>189.33</v>
      </c>
      <c r="I9" s="44">
        <v>21</v>
      </c>
      <c r="J9" s="44">
        <v>84.37</v>
      </c>
      <c r="K9" s="44">
        <f>+J9+H9</f>
        <v>273.70000000000005</v>
      </c>
      <c r="L9" s="44">
        <v>1.8</v>
      </c>
      <c r="M9" s="44">
        <v>0</v>
      </c>
      <c r="N9" s="44">
        <v>0.05</v>
      </c>
      <c r="O9" s="44">
        <v>4.9</v>
      </c>
      <c r="P9" s="44">
        <f>SUM(L9:O9)</f>
        <v>6.75</v>
      </c>
      <c r="Q9" s="44">
        <f>+P9+K9</f>
        <v>280.45000000000005</v>
      </c>
      <c r="R9" s="44">
        <f>Q9/G9</f>
        <v>52.420560747663565</v>
      </c>
      <c r="S9" s="44" t="s">
        <v>50</v>
      </c>
      <c r="T9" s="45">
        <v>11.94</v>
      </c>
      <c r="U9" s="44"/>
    </row>
    <row r="10" spans="1:21" ht="39" customHeight="1">
      <c r="A10" s="44">
        <v>2</v>
      </c>
      <c r="B10" s="44" t="s">
        <v>42</v>
      </c>
      <c r="C10" s="44" t="s">
        <v>49</v>
      </c>
      <c r="D10" s="44" t="s">
        <v>48</v>
      </c>
      <c r="E10" s="44" t="s">
        <v>47</v>
      </c>
      <c r="F10" s="44" t="s">
        <v>30</v>
      </c>
      <c r="G10" s="44">
        <v>3.025</v>
      </c>
      <c r="H10" s="44">
        <v>94.6</v>
      </c>
      <c r="I10" s="44">
        <v>18</v>
      </c>
      <c r="J10" s="44">
        <v>66.7</v>
      </c>
      <c r="K10" s="44">
        <f>+J10+H10</f>
        <v>161.3</v>
      </c>
      <c r="L10" s="44">
        <v>1.8</v>
      </c>
      <c r="M10" s="44">
        <v>0</v>
      </c>
      <c r="N10" s="44">
        <v>0.05</v>
      </c>
      <c r="O10" s="44">
        <v>2.4</v>
      </c>
      <c r="P10" s="44">
        <f>SUM(L10:O10)</f>
        <v>4.25</v>
      </c>
      <c r="Q10" s="44">
        <f>+P10+K10</f>
        <v>165.55</v>
      </c>
      <c r="R10" s="44">
        <f>Q10/G10</f>
        <v>54.727272727272734</v>
      </c>
      <c r="S10" s="44" t="s">
        <v>46</v>
      </c>
      <c r="T10" s="45">
        <v>6.75</v>
      </c>
      <c r="U10" s="44"/>
    </row>
    <row r="11" spans="1:21" s="144" customFormat="1" ht="39" customHeight="1">
      <c r="A11" s="143"/>
      <c r="B11" s="143" t="str">
        <f>B10</f>
        <v>Chhindwara</v>
      </c>
      <c r="C11" s="143"/>
      <c r="D11" s="143"/>
      <c r="E11" s="143">
        <v>2</v>
      </c>
      <c r="F11" s="143"/>
      <c r="G11" s="143">
        <f aca="true" t="shared" si="1" ref="G11:U11">SUM(G9:G10)</f>
        <v>8.375</v>
      </c>
      <c r="H11" s="143">
        <f t="shared" si="1"/>
        <v>283.93</v>
      </c>
      <c r="I11" s="143">
        <f t="shared" si="1"/>
        <v>39</v>
      </c>
      <c r="J11" s="143">
        <f t="shared" si="1"/>
        <v>151.07</v>
      </c>
      <c r="K11" s="143">
        <f t="shared" si="1"/>
        <v>435.00000000000006</v>
      </c>
      <c r="L11" s="143">
        <f t="shared" si="1"/>
        <v>3.6</v>
      </c>
      <c r="M11" s="143">
        <f t="shared" si="1"/>
        <v>0</v>
      </c>
      <c r="N11" s="143">
        <f t="shared" si="1"/>
        <v>0.1</v>
      </c>
      <c r="O11" s="143">
        <f t="shared" si="1"/>
        <v>7.300000000000001</v>
      </c>
      <c r="P11" s="143">
        <f t="shared" si="1"/>
        <v>11</v>
      </c>
      <c r="Q11" s="143">
        <f t="shared" si="1"/>
        <v>446.00000000000006</v>
      </c>
      <c r="R11" s="44">
        <f>Q11/G11</f>
        <v>53.25373134328359</v>
      </c>
      <c r="S11" s="143">
        <f t="shared" si="1"/>
        <v>0</v>
      </c>
      <c r="T11" s="143">
        <f t="shared" si="1"/>
        <v>18.689999999999998</v>
      </c>
      <c r="U11" s="143">
        <f t="shared" si="1"/>
        <v>0</v>
      </c>
    </row>
  </sheetData>
  <sheetProtection/>
  <mergeCells count="21">
    <mergeCell ref="K6:K7"/>
    <mergeCell ref="L6:O6"/>
    <mergeCell ref="P6:P7"/>
    <mergeCell ref="G6:G7"/>
    <mergeCell ref="H6:H7"/>
    <mergeCell ref="I6:I7"/>
    <mergeCell ref="J6:J7"/>
    <mergeCell ref="U6:U7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Q6:Q7"/>
    <mergeCell ref="R6:R7"/>
    <mergeCell ref="S6:S7"/>
    <mergeCell ref="T6:T7"/>
  </mergeCells>
  <printOptions horizontalCentered="1"/>
  <pageMargins left="0.25" right="0.25" top="0.75" bottom="0.25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U15"/>
  <sheetViews>
    <sheetView view="pageBreakPreview" zoomScale="85" zoomScaleNormal="70" zoomScaleSheetLayoutView="85" zoomScalePageLayoutView="0" workbookViewId="0" topLeftCell="A1">
      <selection activeCell="T5" sqref="T5:T7"/>
    </sheetView>
  </sheetViews>
  <sheetFormatPr defaultColWidth="9.140625" defaultRowHeight="12.75"/>
  <cols>
    <col min="1" max="1" width="5.00390625" style="21" customWidth="1"/>
    <col min="2" max="4" width="10.28125" style="21" customWidth="1"/>
    <col min="5" max="5" width="18.421875" style="21" customWidth="1"/>
    <col min="6" max="6" width="6.8515625" style="21" customWidth="1"/>
    <col min="7" max="7" width="7.00390625" style="21" customWidth="1"/>
    <col min="8" max="8" width="10.140625" style="21" customWidth="1"/>
    <col min="9" max="9" width="7.28125" style="21" customWidth="1"/>
    <col min="10" max="10" width="9.140625" style="21" customWidth="1"/>
    <col min="11" max="11" width="9.00390625" style="21" customWidth="1"/>
    <col min="12" max="12" width="9.28125" style="21" customWidth="1"/>
    <col min="13" max="13" width="8.140625" style="21" customWidth="1"/>
    <col min="14" max="14" width="7.28125" style="21" customWidth="1"/>
    <col min="15" max="15" width="11.57421875" style="21" customWidth="1"/>
    <col min="16" max="16" width="8.421875" style="21" customWidth="1"/>
    <col min="17" max="17" width="9.140625" style="21" customWidth="1"/>
    <col min="18" max="18" width="7.28125" style="21" customWidth="1"/>
    <col min="19" max="19" width="7.00390625" style="21" customWidth="1"/>
    <col min="20" max="20" width="6.8515625" style="21" customWidth="1"/>
    <col min="21" max="21" width="5.57421875" style="21" customWidth="1"/>
    <col min="22" max="16384" width="9.140625" style="21" customWidth="1"/>
  </cols>
  <sheetData>
    <row r="1" spans="1:17" s="41" customFormat="1" ht="12.75">
      <c r="A1" s="8"/>
      <c r="B1" s="8"/>
      <c r="C1" s="8"/>
      <c r="D1" s="8"/>
      <c r="E1" s="7"/>
      <c r="F1" s="8"/>
      <c r="G1" s="8"/>
      <c r="H1" s="8"/>
      <c r="I1" s="8"/>
      <c r="J1" s="8"/>
      <c r="K1" s="8"/>
      <c r="L1" s="8"/>
      <c r="N1" s="8"/>
      <c r="O1" s="8"/>
      <c r="P1" s="8"/>
      <c r="Q1" s="8"/>
    </row>
    <row r="2" spans="1:21" s="42" customFormat="1" ht="15.75">
      <c r="A2" s="147" t="s">
        <v>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s="42" customFormat="1" ht="15.75">
      <c r="A3" s="147" t="s">
        <v>15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1" s="42" customFormat="1" ht="15.75">
      <c r="A4" s="147" t="s">
        <v>68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</row>
    <row r="5" spans="1:21" s="41" customFormat="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s="1" customFormat="1" ht="32.25" customHeight="1">
      <c r="A6" s="145" t="s">
        <v>14</v>
      </c>
      <c r="B6" s="145" t="s">
        <v>13</v>
      </c>
      <c r="C6" s="145" t="s">
        <v>12</v>
      </c>
      <c r="D6" s="145" t="s">
        <v>11</v>
      </c>
      <c r="E6" s="145" t="s">
        <v>10</v>
      </c>
      <c r="F6" s="145" t="s">
        <v>9</v>
      </c>
      <c r="G6" s="145" t="s">
        <v>8</v>
      </c>
      <c r="H6" s="145" t="s">
        <v>20</v>
      </c>
      <c r="I6" s="145" t="s">
        <v>7</v>
      </c>
      <c r="J6" s="145" t="s">
        <v>21</v>
      </c>
      <c r="K6" s="145" t="s">
        <v>25</v>
      </c>
      <c r="L6" s="150" t="s">
        <v>23</v>
      </c>
      <c r="M6" s="151"/>
      <c r="N6" s="151"/>
      <c r="O6" s="152"/>
      <c r="P6" s="145" t="s">
        <v>24</v>
      </c>
      <c r="Q6" s="145" t="s">
        <v>22</v>
      </c>
      <c r="R6" s="145" t="s">
        <v>18</v>
      </c>
      <c r="S6" s="145" t="s">
        <v>6</v>
      </c>
      <c r="T6" s="145" t="s">
        <v>5</v>
      </c>
      <c r="U6" s="148" t="s">
        <v>4</v>
      </c>
    </row>
    <row r="7" spans="1:21" s="1" customFormat="1" ht="116.2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2" t="s">
        <v>3</v>
      </c>
      <c r="M7" s="2" t="s">
        <v>2</v>
      </c>
      <c r="N7" s="2" t="s">
        <v>1</v>
      </c>
      <c r="O7" s="2" t="s">
        <v>0</v>
      </c>
      <c r="P7" s="145"/>
      <c r="Q7" s="145"/>
      <c r="R7" s="145"/>
      <c r="S7" s="145"/>
      <c r="T7" s="145"/>
      <c r="U7" s="149"/>
    </row>
    <row r="8" spans="1:21" s="1" customFormat="1" ht="18" customHeight="1">
      <c r="A8" s="2">
        <v>1</v>
      </c>
      <c r="B8" s="2">
        <f aca="true" t="shared" si="0" ref="B8:U8">+A8+1</f>
        <v>2</v>
      </c>
      <c r="C8" s="2">
        <f t="shared" si="0"/>
        <v>3</v>
      </c>
      <c r="D8" s="2">
        <f t="shared" si="0"/>
        <v>4</v>
      </c>
      <c r="E8" s="2">
        <f t="shared" si="0"/>
        <v>5</v>
      </c>
      <c r="F8" s="2">
        <f t="shared" si="0"/>
        <v>6</v>
      </c>
      <c r="G8" s="2">
        <f t="shared" si="0"/>
        <v>7</v>
      </c>
      <c r="H8" s="2">
        <f t="shared" si="0"/>
        <v>8</v>
      </c>
      <c r="I8" s="2">
        <f t="shared" si="0"/>
        <v>9</v>
      </c>
      <c r="J8" s="2">
        <f t="shared" si="0"/>
        <v>10</v>
      </c>
      <c r="K8" s="2">
        <f t="shared" si="0"/>
        <v>11</v>
      </c>
      <c r="L8" s="2">
        <f t="shared" si="0"/>
        <v>12</v>
      </c>
      <c r="M8" s="2">
        <f t="shared" si="0"/>
        <v>13</v>
      </c>
      <c r="N8" s="2">
        <f t="shared" si="0"/>
        <v>14</v>
      </c>
      <c r="O8" s="2">
        <f t="shared" si="0"/>
        <v>15</v>
      </c>
      <c r="P8" s="2">
        <f t="shared" si="0"/>
        <v>16</v>
      </c>
      <c r="Q8" s="2">
        <f t="shared" si="0"/>
        <v>17</v>
      </c>
      <c r="R8" s="2">
        <f t="shared" si="0"/>
        <v>18</v>
      </c>
      <c r="S8" s="2">
        <f t="shared" si="0"/>
        <v>19</v>
      </c>
      <c r="T8" s="2">
        <f t="shared" si="0"/>
        <v>20</v>
      </c>
      <c r="U8" s="2">
        <f t="shared" si="0"/>
        <v>21</v>
      </c>
    </row>
    <row r="9" spans="1:21" ht="33.75" customHeight="1">
      <c r="A9" s="57">
        <v>1</v>
      </c>
      <c r="B9" s="11" t="s">
        <v>64</v>
      </c>
      <c r="C9" s="11" t="s">
        <v>63</v>
      </c>
      <c r="D9" s="11" t="s">
        <v>67</v>
      </c>
      <c r="E9" s="55" t="s">
        <v>66</v>
      </c>
      <c r="F9" s="18" t="s">
        <v>30</v>
      </c>
      <c r="G9" s="54">
        <v>2.08</v>
      </c>
      <c r="H9" s="59">
        <v>60.053</v>
      </c>
      <c r="I9" s="53">
        <v>3</v>
      </c>
      <c r="J9" s="49">
        <v>8.09</v>
      </c>
      <c r="K9" s="52">
        <f>H9+J9</f>
        <v>68.143</v>
      </c>
      <c r="L9" s="49">
        <v>2.4</v>
      </c>
      <c r="M9" s="49">
        <v>0</v>
      </c>
      <c r="N9" s="49">
        <v>0.05</v>
      </c>
      <c r="O9" s="58">
        <v>0.704</v>
      </c>
      <c r="P9" s="52">
        <f>L9+M9+N9+O9</f>
        <v>3.154</v>
      </c>
      <c r="Q9" s="52">
        <f>K9+P9</f>
        <v>71.297</v>
      </c>
      <c r="R9" s="18">
        <f>Q9/G9</f>
        <v>34.277403846153845</v>
      </c>
      <c r="S9" s="49" t="s">
        <v>65</v>
      </c>
      <c r="T9" s="49">
        <v>4.63</v>
      </c>
      <c r="U9" s="52"/>
    </row>
    <row r="10" spans="1:21" s="22" customFormat="1" ht="26.25" customHeight="1">
      <c r="A10" s="46"/>
      <c r="B10" s="2"/>
      <c r="C10" s="2"/>
      <c r="D10" s="2" t="s">
        <v>37</v>
      </c>
      <c r="E10" s="2">
        <v>1</v>
      </c>
      <c r="F10" s="46"/>
      <c r="G10" s="50">
        <f>G9</f>
        <v>2.08</v>
      </c>
      <c r="H10" s="48">
        <f>SUM(H9:H9)</f>
        <v>60.053</v>
      </c>
      <c r="I10" s="51">
        <f>SUM(I9:I9)</f>
        <v>3</v>
      </c>
      <c r="J10" s="48">
        <f>SUM(J9:J9)</f>
        <v>8.09</v>
      </c>
      <c r="K10" s="50">
        <f>K9</f>
        <v>68.143</v>
      </c>
      <c r="L10" s="48">
        <f aca="true" t="shared" si="1" ref="L10:Q10">SUM(L9:L9)</f>
        <v>2.4</v>
      </c>
      <c r="M10" s="48">
        <f t="shared" si="1"/>
        <v>0</v>
      </c>
      <c r="N10" s="48">
        <f t="shared" si="1"/>
        <v>0.05</v>
      </c>
      <c r="O10" s="48">
        <f t="shared" si="1"/>
        <v>0.704</v>
      </c>
      <c r="P10" s="48">
        <f t="shared" si="1"/>
        <v>3.154</v>
      </c>
      <c r="Q10" s="48">
        <f t="shared" si="1"/>
        <v>71.297</v>
      </c>
      <c r="R10" s="15">
        <f>Q10/G10</f>
        <v>34.277403846153845</v>
      </c>
      <c r="S10" s="48"/>
      <c r="T10" s="48">
        <f>SUM(T9:T9)</f>
        <v>4.63</v>
      </c>
      <c r="U10" s="50"/>
    </row>
    <row r="11" spans="1:21" ht="56.25" customHeight="1">
      <c r="A11" s="57">
        <v>2</v>
      </c>
      <c r="B11" s="11" t="s">
        <v>64</v>
      </c>
      <c r="C11" s="11" t="s">
        <v>63</v>
      </c>
      <c r="D11" s="56" t="s">
        <v>62</v>
      </c>
      <c r="E11" s="55" t="s">
        <v>61</v>
      </c>
      <c r="F11" s="18" t="s">
        <v>30</v>
      </c>
      <c r="G11" s="54">
        <v>1.3</v>
      </c>
      <c r="H11" s="18">
        <v>33.94</v>
      </c>
      <c r="I11" s="53">
        <v>4</v>
      </c>
      <c r="J11" s="49">
        <v>25.03</v>
      </c>
      <c r="K11" s="52">
        <f>H11+J11</f>
        <v>58.97</v>
      </c>
      <c r="L11" s="49">
        <v>6.9</v>
      </c>
      <c r="M11" s="49">
        <v>0</v>
      </c>
      <c r="N11" s="49">
        <v>0.05</v>
      </c>
      <c r="O11" s="49">
        <v>0.44</v>
      </c>
      <c r="P11" s="52">
        <f>L11+M11+N11+O11</f>
        <v>7.390000000000001</v>
      </c>
      <c r="Q11" s="52">
        <f>K11+P11</f>
        <v>66.36</v>
      </c>
      <c r="R11" s="18">
        <f>Q11/G11</f>
        <v>51.04615384615384</v>
      </c>
      <c r="S11" s="49" t="s">
        <v>60</v>
      </c>
      <c r="T11" s="49">
        <v>2.9</v>
      </c>
      <c r="U11" s="52"/>
    </row>
    <row r="12" spans="1:21" s="22" customFormat="1" ht="30" customHeight="1">
      <c r="A12" s="46"/>
      <c r="B12" s="46"/>
      <c r="C12" s="46"/>
      <c r="D12" s="2" t="s">
        <v>37</v>
      </c>
      <c r="E12" s="46">
        <v>1</v>
      </c>
      <c r="F12" s="46"/>
      <c r="G12" s="50">
        <f>G11</f>
        <v>1.3</v>
      </c>
      <c r="H12" s="48">
        <f>SUM(H11:H11)</f>
        <v>33.94</v>
      </c>
      <c r="I12" s="51">
        <f>SUM(I11:I11)</f>
        <v>4</v>
      </c>
      <c r="J12" s="48">
        <f>SUM(J11:J11)</f>
        <v>25.03</v>
      </c>
      <c r="K12" s="50">
        <f>K11</f>
        <v>58.97</v>
      </c>
      <c r="L12" s="48">
        <f aca="true" t="shared" si="2" ref="L12:Q12">SUM(L11:L11)</f>
        <v>6.9</v>
      </c>
      <c r="M12" s="48">
        <f t="shared" si="2"/>
        <v>0</v>
      </c>
      <c r="N12" s="48">
        <f t="shared" si="2"/>
        <v>0.05</v>
      </c>
      <c r="O12" s="48">
        <f t="shared" si="2"/>
        <v>0.44</v>
      </c>
      <c r="P12" s="48">
        <f t="shared" si="2"/>
        <v>7.390000000000001</v>
      </c>
      <c r="Q12" s="48">
        <f t="shared" si="2"/>
        <v>66.36</v>
      </c>
      <c r="R12" s="15">
        <f>Q12/G12</f>
        <v>51.04615384615384</v>
      </c>
      <c r="S12" s="49"/>
      <c r="T12" s="48">
        <f>SUM(T11:T11)</f>
        <v>2.9</v>
      </c>
      <c r="U12" s="46"/>
    </row>
    <row r="13" spans="1:21" s="22" customFormat="1" ht="25.5">
      <c r="A13" s="46"/>
      <c r="B13" s="46"/>
      <c r="C13" s="47" t="s">
        <v>59</v>
      </c>
      <c r="D13" s="46"/>
      <c r="E13" s="46">
        <f>E10+E12</f>
        <v>2</v>
      </c>
      <c r="F13" s="46"/>
      <c r="G13" s="15">
        <f aca="true" t="shared" si="3" ref="G13:Q13">G10+G12</f>
        <v>3.38</v>
      </c>
      <c r="H13" s="15">
        <f t="shared" si="3"/>
        <v>93.993</v>
      </c>
      <c r="I13" s="17">
        <f t="shared" si="3"/>
        <v>7</v>
      </c>
      <c r="J13" s="15">
        <f t="shared" si="3"/>
        <v>33.120000000000005</v>
      </c>
      <c r="K13" s="15">
        <f t="shared" si="3"/>
        <v>127.113</v>
      </c>
      <c r="L13" s="15">
        <f t="shared" si="3"/>
        <v>9.3</v>
      </c>
      <c r="M13" s="15">
        <f t="shared" si="3"/>
        <v>0</v>
      </c>
      <c r="N13" s="15">
        <f t="shared" si="3"/>
        <v>0.1</v>
      </c>
      <c r="O13" s="15">
        <f t="shared" si="3"/>
        <v>1.144</v>
      </c>
      <c r="P13" s="15">
        <f t="shared" si="3"/>
        <v>10.544</v>
      </c>
      <c r="Q13" s="15">
        <f t="shared" si="3"/>
        <v>137.65699999999998</v>
      </c>
      <c r="R13" s="15">
        <f>Q13/G13</f>
        <v>40.72692307692307</v>
      </c>
      <c r="S13" s="15"/>
      <c r="T13" s="15">
        <f>T10+T12</f>
        <v>7.529999999999999</v>
      </c>
      <c r="U13" s="46"/>
    </row>
    <row r="15" spans="2:21" ht="12.75">
      <c r="B15" s="21" t="s">
        <v>42</v>
      </c>
      <c r="E15" s="132">
        <f>+E13+'Chhindwara 2'!E11+'Chhindwara 1'!E13</f>
        <v>6</v>
      </c>
      <c r="F15" s="132">
        <f>+F13+'Chhindwara 2'!F11+'Chhindwara 1'!F13</f>
        <v>0</v>
      </c>
      <c r="G15" s="132">
        <f>+G13+'Chhindwara 2'!G11+'Chhindwara 1'!G13</f>
        <v>20.58</v>
      </c>
      <c r="H15" s="132">
        <f>+H13+'Chhindwara 2'!H11+'Chhindwara 1'!H13</f>
        <v>623.023</v>
      </c>
      <c r="I15" s="132">
        <f>+I13+'Chhindwara 2'!I11+'Chhindwara 1'!I13</f>
        <v>98</v>
      </c>
      <c r="J15" s="132">
        <f>+J13+'Chhindwara 2'!J11+'Chhindwara 1'!J13</f>
        <v>326.83000000000004</v>
      </c>
      <c r="K15" s="132">
        <f>+K13+'Chhindwara 2'!K11+'Chhindwara 1'!K13</f>
        <v>949.8530000000001</v>
      </c>
      <c r="L15" s="132">
        <f>+L13+'Chhindwara 2'!L11+'Chhindwara 1'!L13</f>
        <v>18.195</v>
      </c>
      <c r="M15" s="132">
        <f>+M13+'Chhindwara 2'!M11+'Chhindwara 1'!M13</f>
        <v>0</v>
      </c>
      <c r="N15" s="132">
        <f>+N13+'Chhindwara 2'!N11+'Chhindwara 1'!N13</f>
        <v>0.30000000000000004</v>
      </c>
      <c r="O15" s="132">
        <f>+O13+'Chhindwara 2'!O11+'Chhindwara 1'!O13</f>
        <v>11.309000000000001</v>
      </c>
      <c r="P15" s="132">
        <f>+P13+'Chhindwara 2'!P11+'Chhindwara 1'!P13</f>
        <v>29.804</v>
      </c>
      <c r="Q15" s="132">
        <f>+Q13+'Chhindwara 2'!Q11+'Chhindwara 1'!Q13</f>
        <v>979.6569999999999</v>
      </c>
      <c r="R15" s="132">
        <f>+R13+'Chhindwara 2'!R11+'Chhindwara 1'!R13</f>
        <v>138.85317566666558</v>
      </c>
      <c r="S15" s="132">
        <f>+S13+'Chhindwara 2'!S11+'Chhindwara 1'!S13</f>
        <v>0</v>
      </c>
      <c r="T15" s="132">
        <f>+T13+'Chhindwara 2'!T11+'Chhindwara 1'!T13</f>
        <v>45.926225</v>
      </c>
      <c r="U15" s="132">
        <f>+U13+'Chhindwara 2'!U11+'Chhindwara 1'!U13</f>
        <v>0</v>
      </c>
    </row>
  </sheetData>
  <sheetProtection/>
  <mergeCells count="21">
    <mergeCell ref="U6:U7"/>
    <mergeCell ref="G6:G7"/>
    <mergeCell ref="F6:F7"/>
    <mergeCell ref="J6:J7"/>
    <mergeCell ref="K6:K7"/>
    <mergeCell ref="L6:O6"/>
    <mergeCell ref="A2:U2"/>
    <mergeCell ref="A3:U3"/>
    <mergeCell ref="A4:U4"/>
    <mergeCell ref="P6:P7"/>
    <mergeCell ref="A6:A7"/>
    <mergeCell ref="B6:B7"/>
    <mergeCell ref="C6:C7"/>
    <mergeCell ref="Q6:Q7"/>
    <mergeCell ref="D6:D7"/>
    <mergeCell ref="E6:E7"/>
    <mergeCell ref="H6:H7"/>
    <mergeCell ref="R6:R7"/>
    <mergeCell ref="S6:S7"/>
    <mergeCell ref="T6:T7"/>
    <mergeCell ref="I6:I7"/>
  </mergeCells>
  <printOptions horizontalCentered="1"/>
  <pageMargins left="0.196850393700787" right="0.15748031496063" top="0.590551181102362" bottom="0.393700787401575" header="0.433070866141732" footer="0.15748031496063"/>
  <pageSetup fitToHeight="0" fitToWidth="0" horizontalDpi="600" verticalDpi="600" orientation="landscape" paperSize="9" scale="75" r:id="rId1"/>
  <headerFooter alignWithMargins="0">
    <oddFooter>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8"/>
  <sheetViews>
    <sheetView view="pageBreakPreview" zoomScale="70" zoomScaleSheetLayoutView="70" zoomScalePageLayoutView="0" workbookViewId="0" topLeftCell="A1">
      <selection activeCell="T5" sqref="T5:T7"/>
    </sheetView>
  </sheetViews>
  <sheetFormatPr defaultColWidth="9.140625" defaultRowHeight="12.75"/>
  <cols>
    <col min="1" max="16384" width="9.140625" style="21" customWidth="1"/>
  </cols>
  <sheetData>
    <row r="1" spans="1:20" s="41" customFormat="1" ht="12.75">
      <c r="A1" s="8"/>
      <c r="B1" s="8"/>
      <c r="C1" s="8"/>
      <c r="D1" s="8"/>
      <c r="E1" s="7"/>
      <c r="F1" s="8"/>
      <c r="G1" s="8"/>
      <c r="H1" s="8"/>
      <c r="I1" s="8"/>
      <c r="J1" s="8"/>
      <c r="K1" s="8"/>
      <c r="L1" s="8"/>
      <c r="N1" s="8"/>
      <c r="O1" s="8"/>
      <c r="P1" s="8"/>
      <c r="Q1" s="8"/>
      <c r="T1" s="41" t="s">
        <v>17</v>
      </c>
    </row>
    <row r="2" spans="1:21" s="42" customFormat="1" ht="15.75" customHeight="1">
      <c r="A2" s="147" t="s">
        <v>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s="42" customFormat="1" ht="15.75" customHeight="1">
      <c r="A3" s="147" t="s">
        <v>15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1" s="42" customFormat="1" ht="15.75" customHeight="1">
      <c r="A4" s="147" t="s">
        <v>58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</row>
    <row r="5" spans="1:21" s="41" customFormat="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s="1" customFormat="1" ht="40.5" customHeight="1">
      <c r="A6" s="145" t="s">
        <v>14</v>
      </c>
      <c r="B6" s="145" t="s">
        <v>13</v>
      </c>
      <c r="C6" s="145" t="s">
        <v>12</v>
      </c>
      <c r="D6" s="145" t="s">
        <v>11</v>
      </c>
      <c r="E6" s="145" t="s">
        <v>10</v>
      </c>
      <c r="F6" s="145" t="s">
        <v>9</v>
      </c>
      <c r="G6" s="145" t="s">
        <v>8</v>
      </c>
      <c r="H6" s="145" t="s">
        <v>57</v>
      </c>
      <c r="I6" s="145" t="s">
        <v>7</v>
      </c>
      <c r="J6" s="145" t="s">
        <v>56</v>
      </c>
      <c r="K6" s="145" t="s">
        <v>55</v>
      </c>
      <c r="L6" s="150" t="s">
        <v>54</v>
      </c>
      <c r="M6" s="151"/>
      <c r="N6" s="151"/>
      <c r="O6" s="152"/>
      <c r="P6" s="145" t="s">
        <v>53</v>
      </c>
      <c r="Q6" s="145" t="s">
        <v>52</v>
      </c>
      <c r="R6" s="145" t="s">
        <v>18</v>
      </c>
      <c r="S6" s="145" t="s">
        <v>6</v>
      </c>
      <c r="T6" s="145" t="s">
        <v>5</v>
      </c>
      <c r="U6" s="148" t="s">
        <v>4</v>
      </c>
    </row>
    <row r="7" spans="1:21" s="1" customFormat="1" ht="114.7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2" t="s">
        <v>3</v>
      </c>
      <c r="M7" s="2" t="s">
        <v>2</v>
      </c>
      <c r="N7" s="2" t="s">
        <v>1</v>
      </c>
      <c r="O7" s="2" t="s">
        <v>0</v>
      </c>
      <c r="P7" s="145"/>
      <c r="Q7" s="145"/>
      <c r="R7" s="145"/>
      <c r="S7" s="145"/>
      <c r="T7" s="145"/>
      <c r="U7" s="149"/>
    </row>
    <row r="8" spans="1:21" s="1" customFormat="1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  <c r="U8" s="2">
        <v>21</v>
      </c>
    </row>
    <row r="9" spans="1:21" s="126" customFormat="1" ht="38.25">
      <c r="A9" s="57">
        <v>1</v>
      </c>
      <c r="B9" s="11" t="s">
        <v>72</v>
      </c>
      <c r="C9" s="11" t="s">
        <v>72</v>
      </c>
      <c r="D9" s="11" t="s">
        <v>80</v>
      </c>
      <c r="E9" s="18" t="s">
        <v>82</v>
      </c>
      <c r="F9" s="52" t="s">
        <v>30</v>
      </c>
      <c r="G9" s="52">
        <v>2</v>
      </c>
      <c r="H9" s="52">
        <v>59.010000000000005</v>
      </c>
      <c r="I9" s="125">
        <v>4</v>
      </c>
      <c r="J9" s="52">
        <v>17.58</v>
      </c>
      <c r="K9" s="52">
        <f>+J9+H9</f>
        <v>76.59</v>
      </c>
      <c r="L9" s="52">
        <v>0.3</v>
      </c>
      <c r="M9" s="52"/>
      <c r="N9" s="52">
        <v>0.05</v>
      </c>
      <c r="O9" s="52">
        <v>1.19</v>
      </c>
      <c r="P9" s="52">
        <f>SUM(L9:O9)</f>
        <v>1.54</v>
      </c>
      <c r="Q9" s="52">
        <f>+P9+K9</f>
        <v>78.13000000000001</v>
      </c>
      <c r="R9" s="52">
        <f>Q9/G9</f>
        <v>39.065000000000005</v>
      </c>
      <c r="S9" s="18" t="s">
        <v>81</v>
      </c>
      <c r="T9" s="18">
        <v>4.466</v>
      </c>
      <c r="U9" s="15"/>
    </row>
    <row r="10" spans="1:21" s="126" customFormat="1" ht="25.5">
      <c r="A10" s="57"/>
      <c r="B10" s="11" t="s">
        <v>72</v>
      </c>
      <c r="C10" s="11" t="s">
        <v>72</v>
      </c>
      <c r="D10" s="11" t="s">
        <v>80</v>
      </c>
      <c r="E10" s="18" t="s">
        <v>79</v>
      </c>
      <c r="F10" s="52" t="s">
        <v>30</v>
      </c>
      <c r="G10" s="52">
        <v>2</v>
      </c>
      <c r="H10" s="52">
        <v>69.46</v>
      </c>
      <c r="I10" s="125">
        <v>4</v>
      </c>
      <c r="J10" s="52">
        <v>22.84</v>
      </c>
      <c r="K10" s="52">
        <f>+J10+H10</f>
        <v>92.3</v>
      </c>
      <c r="L10" s="52">
        <v>1.2</v>
      </c>
      <c r="M10" s="52"/>
      <c r="N10" s="52">
        <v>0.05</v>
      </c>
      <c r="O10" s="52">
        <v>0.93</v>
      </c>
      <c r="P10" s="52">
        <f>SUM(L10:O10)</f>
        <v>2.18</v>
      </c>
      <c r="Q10" s="52">
        <f>+P10+K10</f>
        <v>94.48</v>
      </c>
      <c r="R10" s="52">
        <f aca="true" t="shared" si="0" ref="R10:R18">Q10/G10</f>
        <v>47.24</v>
      </c>
      <c r="S10" s="18" t="s">
        <v>78</v>
      </c>
      <c r="T10" s="18">
        <v>4.466</v>
      </c>
      <c r="U10" s="15"/>
    </row>
    <row r="11" spans="1:21" ht="12.75">
      <c r="A11" s="57"/>
      <c r="B11" s="127" t="str">
        <f>B10</f>
        <v>Jabalpur</v>
      </c>
      <c r="C11" s="127"/>
      <c r="D11" s="127" t="str">
        <f>D10</f>
        <v>Kundam</v>
      </c>
      <c r="E11" s="127">
        <v>2</v>
      </c>
      <c r="F11" s="128"/>
      <c r="G11" s="129">
        <f>SUM(G9:G10)</f>
        <v>4</v>
      </c>
      <c r="H11" s="129">
        <f aca="true" t="shared" si="1" ref="H11:O11">SUM(H9:H10)</f>
        <v>128.47</v>
      </c>
      <c r="I11" s="130">
        <f t="shared" si="1"/>
        <v>8</v>
      </c>
      <c r="J11" s="129">
        <f t="shared" si="1"/>
        <v>40.42</v>
      </c>
      <c r="K11" s="129">
        <f t="shared" si="1"/>
        <v>168.89</v>
      </c>
      <c r="L11" s="129">
        <f t="shared" si="1"/>
        <v>1.5</v>
      </c>
      <c r="M11" s="129">
        <f t="shared" si="1"/>
        <v>0</v>
      </c>
      <c r="N11" s="129">
        <f t="shared" si="1"/>
        <v>0.1</v>
      </c>
      <c r="O11" s="129">
        <f t="shared" si="1"/>
        <v>2.12</v>
      </c>
      <c r="P11" s="129">
        <f>SUM(P9:P10)</f>
        <v>3.72</v>
      </c>
      <c r="Q11" s="129">
        <f>SUM(Q9:Q10)</f>
        <v>172.61</v>
      </c>
      <c r="R11" s="129">
        <f t="shared" si="0"/>
        <v>43.1525</v>
      </c>
      <c r="S11" s="129">
        <f>SUM(S9:S10)</f>
        <v>0</v>
      </c>
      <c r="T11" s="129">
        <f>SUM(T9:T10)</f>
        <v>8.932</v>
      </c>
      <c r="U11" s="50"/>
    </row>
    <row r="12" spans="1:21" ht="51">
      <c r="A12" s="57">
        <v>2</v>
      </c>
      <c r="B12" s="11" t="s">
        <v>72</v>
      </c>
      <c r="C12" s="11" t="s">
        <v>72</v>
      </c>
      <c r="D12" s="11" t="s">
        <v>77</v>
      </c>
      <c r="E12" s="18" t="s">
        <v>76</v>
      </c>
      <c r="F12" s="52" t="s">
        <v>30</v>
      </c>
      <c r="G12" s="52">
        <v>0.95</v>
      </c>
      <c r="H12" s="52">
        <v>33.29</v>
      </c>
      <c r="I12" s="125">
        <v>3</v>
      </c>
      <c r="J12" s="52">
        <v>6.21</v>
      </c>
      <c r="K12" s="52">
        <f>+J12+H12</f>
        <v>39.5</v>
      </c>
      <c r="L12" s="52">
        <v>0.9</v>
      </c>
      <c r="M12" s="52"/>
      <c r="N12" s="52">
        <v>0.05</v>
      </c>
      <c r="O12" s="52">
        <v>0.44</v>
      </c>
      <c r="P12" s="52">
        <v>1.3900000000000001</v>
      </c>
      <c r="Q12" s="52">
        <f>+P12+K12</f>
        <v>40.89</v>
      </c>
      <c r="R12" s="52">
        <f t="shared" si="0"/>
        <v>43.0421052631579</v>
      </c>
      <c r="S12" s="131" t="s">
        <v>69</v>
      </c>
      <c r="T12" s="52">
        <v>2.121</v>
      </c>
      <c r="U12" s="52"/>
    </row>
    <row r="13" spans="1:21" ht="12.75">
      <c r="A13" s="57"/>
      <c r="B13" s="127" t="str">
        <f>B12</f>
        <v>Jabalpur</v>
      </c>
      <c r="C13" s="127"/>
      <c r="D13" s="127" t="str">
        <f>D12</f>
        <v>Panagar</v>
      </c>
      <c r="E13" s="127">
        <v>1</v>
      </c>
      <c r="F13" s="128"/>
      <c r="G13" s="129">
        <f aca="true" t="shared" si="2" ref="G13:Q13">SUM(G12:G12)</f>
        <v>0.95</v>
      </c>
      <c r="H13" s="129">
        <f t="shared" si="2"/>
        <v>33.29</v>
      </c>
      <c r="I13" s="130">
        <f t="shared" si="2"/>
        <v>3</v>
      </c>
      <c r="J13" s="129">
        <f t="shared" si="2"/>
        <v>6.21</v>
      </c>
      <c r="K13" s="129">
        <f t="shared" si="2"/>
        <v>39.5</v>
      </c>
      <c r="L13" s="129">
        <f t="shared" si="2"/>
        <v>0.9</v>
      </c>
      <c r="M13" s="129">
        <f t="shared" si="2"/>
        <v>0</v>
      </c>
      <c r="N13" s="129">
        <f t="shared" si="2"/>
        <v>0.05</v>
      </c>
      <c r="O13" s="129">
        <f t="shared" si="2"/>
        <v>0.44</v>
      </c>
      <c r="P13" s="129">
        <f t="shared" si="2"/>
        <v>1.3900000000000001</v>
      </c>
      <c r="Q13" s="129">
        <f t="shared" si="2"/>
        <v>40.89</v>
      </c>
      <c r="R13" s="129">
        <f t="shared" si="0"/>
        <v>43.0421052631579</v>
      </c>
      <c r="S13" s="129">
        <f>SUM(S12:S12)</f>
        <v>0</v>
      </c>
      <c r="T13" s="129">
        <f>SUM(T12:T12)</f>
        <v>2.121</v>
      </c>
      <c r="U13" s="50"/>
    </row>
    <row r="14" spans="1:21" s="22" customFormat="1" ht="25.5">
      <c r="A14" s="57">
        <v>3</v>
      </c>
      <c r="B14" s="11" t="s">
        <v>72</v>
      </c>
      <c r="C14" s="11" t="s">
        <v>72</v>
      </c>
      <c r="D14" s="11" t="s">
        <v>75</v>
      </c>
      <c r="E14" s="18" t="s">
        <v>74</v>
      </c>
      <c r="F14" s="52" t="s">
        <v>30</v>
      </c>
      <c r="G14" s="52">
        <v>0.51</v>
      </c>
      <c r="H14" s="52">
        <v>18.82</v>
      </c>
      <c r="I14" s="125">
        <v>1</v>
      </c>
      <c r="J14" s="52">
        <v>2.07</v>
      </c>
      <c r="K14" s="52">
        <f>+J14+H14</f>
        <v>20.89</v>
      </c>
      <c r="L14" s="52">
        <v>0.6</v>
      </c>
      <c r="M14" s="52"/>
      <c r="N14" s="52">
        <v>0.05</v>
      </c>
      <c r="O14" s="52">
        <v>0.25</v>
      </c>
      <c r="P14" s="52">
        <f>SUM(L14:O14)</f>
        <v>0.9</v>
      </c>
      <c r="Q14" s="52">
        <f>+P14+K14</f>
        <v>21.79</v>
      </c>
      <c r="R14" s="52">
        <f t="shared" si="0"/>
        <v>42.72549019607843</v>
      </c>
      <c r="S14" s="18" t="s">
        <v>73</v>
      </c>
      <c r="T14" s="52">
        <v>1.139</v>
      </c>
      <c r="U14" s="50"/>
    </row>
    <row r="15" spans="1:21" ht="12.75">
      <c r="A15" s="57"/>
      <c r="B15" s="127" t="str">
        <f>B14</f>
        <v>Jabalpur</v>
      </c>
      <c r="C15" s="127"/>
      <c r="D15" s="127" t="str">
        <f>D14</f>
        <v>Patan</v>
      </c>
      <c r="E15" s="127">
        <v>1</v>
      </c>
      <c r="F15" s="128"/>
      <c r="G15" s="129">
        <f aca="true" t="shared" si="3" ref="G15:Q15">SUM(G14:G14)</f>
        <v>0.51</v>
      </c>
      <c r="H15" s="129">
        <f t="shared" si="3"/>
        <v>18.82</v>
      </c>
      <c r="I15" s="130">
        <f t="shared" si="3"/>
        <v>1</v>
      </c>
      <c r="J15" s="129">
        <f t="shared" si="3"/>
        <v>2.07</v>
      </c>
      <c r="K15" s="129">
        <f t="shared" si="3"/>
        <v>20.89</v>
      </c>
      <c r="L15" s="129">
        <f t="shared" si="3"/>
        <v>0.6</v>
      </c>
      <c r="M15" s="129">
        <f t="shared" si="3"/>
        <v>0</v>
      </c>
      <c r="N15" s="129">
        <f t="shared" si="3"/>
        <v>0.05</v>
      </c>
      <c r="O15" s="129">
        <f t="shared" si="3"/>
        <v>0.25</v>
      </c>
      <c r="P15" s="129">
        <f t="shared" si="3"/>
        <v>0.9</v>
      </c>
      <c r="Q15" s="129">
        <f t="shared" si="3"/>
        <v>21.79</v>
      </c>
      <c r="R15" s="129">
        <f t="shared" si="0"/>
        <v>42.72549019607843</v>
      </c>
      <c r="S15" s="129">
        <f>SUM(S14:S14)</f>
        <v>0</v>
      </c>
      <c r="T15" s="129">
        <f>SUM(T14:T14)</f>
        <v>1.139</v>
      </c>
      <c r="U15" s="50"/>
    </row>
    <row r="16" spans="1:21" s="22" customFormat="1" ht="63.75">
      <c r="A16" s="57">
        <v>4</v>
      </c>
      <c r="B16" s="11" t="s">
        <v>72</v>
      </c>
      <c r="C16" s="11" t="s">
        <v>72</v>
      </c>
      <c r="D16" s="11" t="s">
        <v>71</v>
      </c>
      <c r="E16" s="18" t="s">
        <v>70</v>
      </c>
      <c r="F16" s="52" t="s">
        <v>30</v>
      </c>
      <c r="G16" s="52">
        <v>2.25</v>
      </c>
      <c r="H16" s="52">
        <v>72.81</v>
      </c>
      <c r="I16" s="125">
        <v>5</v>
      </c>
      <c r="J16" s="52">
        <v>11.36</v>
      </c>
      <c r="K16" s="52">
        <v>84.17</v>
      </c>
      <c r="L16" s="52">
        <v>0.6</v>
      </c>
      <c r="M16" s="52"/>
      <c r="N16" s="52">
        <v>0.05</v>
      </c>
      <c r="O16" s="52">
        <v>1.06</v>
      </c>
      <c r="P16" s="52">
        <f>SUM(L16:O16)</f>
        <v>1.71</v>
      </c>
      <c r="Q16" s="52">
        <f>+P16+K16</f>
        <v>85.88</v>
      </c>
      <c r="R16" s="52">
        <f t="shared" si="0"/>
        <v>38.16888888888889</v>
      </c>
      <c r="S16" s="18" t="s">
        <v>69</v>
      </c>
      <c r="T16" s="52">
        <v>5.024</v>
      </c>
      <c r="U16" s="50"/>
    </row>
    <row r="17" spans="1:21" ht="25.5">
      <c r="A17" s="57"/>
      <c r="B17" s="127" t="str">
        <f>B16</f>
        <v>Jabalpur</v>
      </c>
      <c r="C17" s="127"/>
      <c r="D17" s="127" t="str">
        <f>D16</f>
        <v>Shahpura</v>
      </c>
      <c r="E17" s="127">
        <v>1</v>
      </c>
      <c r="F17" s="128"/>
      <c r="G17" s="129">
        <f aca="true" t="shared" si="4" ref="G17:Q17">SUM(G16:G16)</f>
        <v>2.25</v>
      </c>
      <c r="H17" s="129">
        <f t="shared" si="4"/>
        <v>72.81</v>
      </c>
      <c r="I17" s="130">
        <f t="shared" si="4"/>
        <v>5</v>
      </c>
      <c r="J17" s="129">
        <f t="shared" si="4"/>
        <v>11.36</v>
      </c>
      <c r="K17" s="129">
        <f t="shared" si="4"/>
        <v>84.17</v>
      </c>
      <c r="L17" s="129">
        <f t="shared" si="4"/>
        <v>0.6</v>
      </c>
      <c r="M17" s="129">
        <f t="shared" si="4"/>
        <v>0</v>
      </c>
      <c r="N17" s="129">
        <f t="shared" si="4"/>
        <v>0.05</v>
      </c>
      <c r="O17" s="129">
        <f t="shared" si="4"/>
        <v>1.06</v>
      </c>
      <c r="P17" s="129">
        <f t="shared" si="4"/>
        <v>1.71</v>
      </c>
      <c r="Q17" s="129">
        <f t="shared" si="4"/>
        <v>85.88</v>
      </c>
      <c r="R17" s="129">
        <f t="shared" si="0"/>
        <v>38.16888888888889</v>
      </c>
      <c r="S17" s="129">
        <f>SUM(S16:S16)</f>
        <v>0</v>
      </c>
      <c r="T17" s="129">
        <f>SUM(T16:T16)</f>
        <v>5.024</v>
      </c>
      <c r="U17" s="50"/>
    </row>
    <row r="18" spans="1:21" ht="12.75">
      <c r="A18" s="57"/>
      <c r="B18" s="127" t="str">
        <f>B17</f>
        <v>Jabalpur</v>
      </c>
      <c r="C18" s="127"/>
      <c r="D18" s="127"/>
      <c r="E18" s="129">
        <f>E17+E15+E13+E11</f>
        <v>5</v>
      </c>
      <c r="F18" s="128"/>
      <c r="G18" s="129">
        <f>G17+G15+G13+G11</f>
        <v>7.71</v>
      </c>
      <c r="H18" s="129">
        <f aca="true" t="shared" si="5" ref="H18:T18">H17+H15+H13+H11</f>
        <v>253.39</v>
      </c>
      <c r="I18" s="129">
        <f t="shared" si="5"/>
        <v>17</v>
      </c>
      <c r="J18" s="129">
        <f t="shared" si="5"/>
        <v>60.06</v>
      </c>
      <c r="K18" s="129">
        <f t="shared" si="5"/>
        <v>313.45</v>
      </c>
      <c r="L18" s="129">
        <f t="shared" si="5"/>
        <v>3.6</v>
      </c>
      <c r="M18" s="129">
        <f t="shared" si="5"/>
        <v>0</v>
      </c>
      <c r="N18" s="129">
        <f t="shared" si="5"/>
        <v>0.25</v>
      </c>
      <c r="O18" s="129">
        <f t="shared" si="5"/>
        <v>3.87</v>
      </c>
      <c r="P18" s="129">
        <f t="shared" si="5"/>
        <v>7.720000000000001</v>
      </c>
      <c r="Q18" s="129">
        <f t="shared" si="5"/>
        <v>321.17</v>
      </c>
      <c r="R18" s="129">
        <f t="shared" si="0"/>
        <v>41.65629053177692</v>
      </c>
      <c r="S18" s="129">
        <f t="shared" si="5"/>
        <v>0</v>
      </c>
      <c r="T18" s="129">
        <f t="shared" si="5"/>
        <v>17.216</v>
      </c>
      <c r="U18" s="50"/>
    </row>
  </sheetData>
  <sheetProtection/>
  <mergeCells count="21">
    <mergeCell ref="K6:K7"/>
    <mergeCell ref="L6:O6"/>
    <mergeCell ref="F6:F7"/>
    <mergeCell ref="G6:G7"/>
    <mergeCell ref="H6:H7"/>
    <mergeCell ref="I6:I7"/>
    <mergeCell ref="J6:J7"/>
    <mergeCell ref="E6:E7"/>
    <mergeCell ref="A2:U2"/>
    <mergeCell ref="A3:U3"/>
    <mergeCell ref="A4:U4"/>
    <mergeCell ref="P6:P7"/>
    <mergeCell ref="Q6:Q7"/>
    <mergeCell ref="R6:R7"/>
    <mergeCell ref="S6:S7"/>
    <mergeCell ref="T6:T7"/>
    <mergeCell ref="U6:U7"/>
    <mergeCell ref="A6:A7"/>
    <mergeCell ref="B6:B7"/>
    <mergeCell ref="C6:C7"/>
    <mergeCell ref="D6:D7"/>
  </mergeCells>
  <printOptions horizontalCentered="1"/>
  <pageMargins left="0.16" right="0.2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U10"/>
  <sheetViews>
    <sheetView view="pageBreakPreview" zoomScale="85" zoomScaleSheetLayoutView="85" zoomScalePageLayoutView="0" workbookViewId="0" topLeftCell="A1">
      <selection activeCell="G10" sqref="G10"/>
    </sheetView>
  </sheetViews>
  <sheetFormatPr defaultColWidth="9.140625" defaultRowHeight="12.75"/>
  <cols>
    <col min="1" max="1" width="5.00390625" style="63" customWidth="1"/>
    <col min="2" max="4" width="10.28125" style="63" customWidth="1"/>
    <col min="5" max="5" width="12.28125" style="63" customWidth="1"/>
    <col min="6" max="6" width="8.57421875" style="63" customWidth="1"/>
    <col min="7" max="7" width="9.140625" style="63" customWidth="1"/>
    <col min="8" max="8" width="10.140625" style="63" customWidth="1"/>
    <col min="9" max="9" width="6.8515625" style="63" customWidth="1"/>
    <col min="10" max="10" width="9.140625" style="63" customWidth="1"/>
    <col min="11" max="11" width="9.00390625" style="63" customWidth="1"/>
    <col min="12" max="12" width="10.57421875" style="63" customWidth="1"/>
    <col min="13" max="14" width="9.7109375" style="63" customWidth="1"/>
    <col min="15" max="15" width="12.421875" style="63" customWidth="1"/>
    <col min="16" max="16" width="9.28125" style="63" customWidth="1"/>
    <col min="17" max="17" width="9.140625" style="63" customWidth="1"/>
    <col min="18" max="18" width="7.28125" style="63" customWidth="1"/>
    <col min="19" max="19" width="8.57421875" style="63" customWidth="1"/>
    <col min="20" max="20" width="8.8515625" style="63" customWidth="1"/>
    <col min="21" max="21" width="14.140625" style="63" customWidth="1"/>
    <col min="22" max="16384" width="9.140625" style="63" customWidth="1"/>
  </cols>
  <sheetData>
    <row r="1" spans="1:17" s="64" customFormat="1" ht="12.75">
      <c r="A1" s="72"/>
      <c r="B1" s="72"/>
      <c r="C1" s="72"/>
      <c r="D1" s="72"/>
      <c r="E1" s="73"/>
      <c r="F1" s="72"/>
      <c r="G1" s="72"/>
      <c r="H1" s="72"/>
      <c r="I1" s="72"/>
      <c r="J1" s="72"/>
      <c r="K1" s="72"/>
      <c r="L1" s="72"/>
      <c r="N1" s="72"/>
      <c r="O1" s="72"/>
      <c r="P1" s="72"/>
      <c r="Q1" s="72"/>
    </row>
    <row r="2" spans="1:21" s="65" customFormat="1" ht="15.75">
      <c r="A2" s="156" t="s">
        <v>16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1" s="65" customFormat="1" ht="15.75">
      <c r="A3" s="156" t="s">
        <v>15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</row>
    <row r="4" spans="1:21" s="65" customFormat="1" ht="15.75">
      <c r="A4" s="156" t="s">
        <v>19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1" s="64" customFormat="1" ht="12.7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1" s="70" customFormat="1" ht="32.25" customHeight="1">
      <c r="A6" s="159" t="s">
        <v>14</v>
      </c>
      <c r="B6" s="159" t="s">
        <v>13</v>
      </c>
      <c r="C6" s="159" t="s">
        <v>12</v>
      </c>
      <c r="D6" s="159" t="s">
        <v>11</v>
      </c>
      <c r="E6" s="159" t="s">
        <v>10</v>
      </c>
      <c r="F6" s="159" t="s">
        <v>9</v>
      </c>
      <c r="G6" s="159" t="s">
        <v>8</v>
      </c>
      <c r="H6" s="159" t="s">
        <v>20</v>
      </c>
      <c r="I6" s="159" t="s">
        <v>7</v>
      </c>
      <c r="J6" s="159" t="s">
        <v>21</v>
      </c>
      <c r="K6" s="159" t="s">
        <v>25</v>
      </c>
      <c r="L6" s="153" t="s">
        <v>23</v>
      </c>
      <c r="M6" s="154"/>
      <c r="N6" s="154"/>
      <c r="O6" s="155"/>
      <c r="P6" s="159" t="s">
        <v>24</v>
      </c>
      <c r="Q6" s="159" t="s">
        <v>22</v>
      </c>
      <c r="R6" s="159" t="s">
        <v>18</v>
      </c>
      <c r="S6" s="159" t="s">
        <v>6</v>
      </c>
      <c r="T6" s="159" t="s">
        <v>5</v>
      </c>
      <c r="U6" s="157" t="s">
        <v>4</v>
      </c>
    </row>
    <row r="7" spans="1:21" s="70" customFormat="1" ht="87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47" t="s">
        <v>3</v>
      </c>
      <c r="M7" s="47" t="s">
        <v>2</v>
      </c>
      <c r="N7" s="47" t="s">
        <v>1</v>
      </c>
      <c r="O7" s="47" t="s">
        <v>0</v>
      </c>
      <c r="P7" s="159"/>
      <c r="Q7" s="159"/>
      <c r="R7" s="159"/>
      <c r="S7" s="159"/>
      <c r="T7" s="159"/>
      <c r="U7" s="158"/>
    </row>
    <row r="8" spans="1:21" s="70" customFormat="1" ht="18" customHeight="1">
      <c r="A8" s="47">
        <v>1</v>
      </c>
      <c r="B8" s="47">
        <f aca="true" t="shared" si="0" ref="B8:U8">+A8+1</f>
        <v>2</v>
      </c>
      <c r="C8" s="47">
        <f t="shared" si="0"/>
        <v>3</v>
      </c>
      <c r="D8" s="47">
        <f t="shared" si="0"/>
        <v>4</v>
      </c>
      <c r="E8" s="47">
        <f t="shared" si="0"/>
        <v>5</v>
      </c>
      <c r="F8" s="47">
        <f t="shared" si="0"/>
        <v>6</v>
      </c>
      <c r="G8" s="47">
        <f t="shared" si="0"/>
        <v>7</v>
      </c>
      <c r="H8" s="47">
        <f t="shared" si="0"/>
        <v>8</v>
      </c>
      <c r="I8" s="47">
        <f t="shared" si="0"/>
        <v>9</v>
      </c>
      <c r="J8" s="47">
        <f t="shared" si="0"/>
        <v>10</v>
      </c>
      <c r="K8" s="47">
        <f t="shared" si="0"/>
        <v>11</v>
      </c>
      <c r="L8" s="47">
        <f t="shared" si="0"/>
        <v>12</v>
      </c>
      <c r="M8" s="47">
        <f t="shared" si="0"/>
        <v>13</v>
      </c>
      <c r="N8" s="47">
        <f t="shared" si="0"/>
        <v>14</v>
      </c>
      <c r="O8" s="47">
        <f t="shared" si="0"/>
        <v>15</v>
      </c>
      <c r="P8" s="47">
        <f t="shared" si="0"/>
        <v>16</v>
      </c>
      <c r="Q8" s="47">
        <f t="shared" si="0"/>
        <v>17</v>
      </c>
      <c r="R8" s="47">
        <f t="shared" si="0"/>
        <v>18</v>
      </c>
      <c r="S8" s="47">
        <f t="shared" si="0"/>
        <v>19</v>
      </c>
      <c r="T8" s="47">
        <f t="shared" si="0"/>
        <v>20</v>
      </c>
      <c r="U8" s="47">
        <f t="shared" si="0"/>
        <v>21</v>
      </c>
    </row>
    <row r="9" spans="1:21" ht="79.5" customHeight="1">
      <c r="A9" s="69">
        <v>1</v>
      </c>
      <c r="B9" s="56" t="s">
        <v>88</v>
      </c>
      <c r="C9" s="56" t="s">
        <v>87</v>
      </c>
      <c r="D9" s="56" t="s">
        <v>86</v>
      </c>
      <c r="E9" s="56" t="s">
        <v>85</v>
      </c>
      <c r="F9" s="66" t="s">
        <v>30</v>
      </c>
      <c r="G9" s="66">
        <v>4.9</v>
      </c>
      <c r="H9" s="66">
        <v>161.39</v>
      </c>
      <c r="I9" s="68">
        <v>9</v>
      </c>
      <c r="J9" s="66">
        <v>73.72</v>
      </c>
      <c r="K9" s="66">
        <f>J9+H9</f>
        <v>235.10999999999999</v>
      </c>
      <c r="L9" s="66">
        <v>0</v>
      </c>
      <c r="M9" s="66">
        <v>0</v>
      </c>
      <c r="N9" s="66">
        <v>0.05</v>
      </c>
      <c r="O9" s="66">
        <v>2.22</v>
      </c>
      <c r="P9" s="66">
        <f>SUM(L9:O9)</f>
        <v>2.27</v>
      </c>
      <c r="Q9" s="66">
        <f>K9+P9</f>
        <v>237.38</v>
      </c>
      <c r="R9" s="66">
        <f>Q9/G9</f>
        <v>48.44489795918367</v>
      </c>
      <c r="S9" s="67" t="s">
        <v>84</v>
      </c>
      <c r="T9" s="66">
        <v>10.94</v>
      </c>
      <c r="U9" s="49" t="s">
        <v>83</v>
      </c>
    </row>
    <row r="10" spans="1:21" ht="12.75">
      <c r="A10" s="69">
        <v>1</v>
      </c>
      <c r="B10" s="56" t="s">
        <v>88</v>
      </c>
      <c r="C10" s="56"/>
      <c r="D10" s="56"/>
      <c r="E10" s="56">
        <v>1</v>
      </c>
      <c r="F10" s="66"/>
      <c r="G10" s="66">
        <v>4.9</v>
      </c>
      <c r="H10" s="66">
        <v>161.39</v>
      </c>
      <c r="I10" s="68">
        <v>9</v>
      </c>
      <c r="J10" s="66">
        <v>73.72</v>
      </c>
      <c r="K10" s="66">
        <f>J10+H10</f>
        <v>235.10999999999999</v>
      </c>
      <c r="L10" s="66">
        <v>0</v>
      </c>
      <c r="M10" s="66">
        <v>0</v>
      </c>
      <c r="N10" s="66">
        <v>0.05</v>
      </c>
      <c r="O10" s="66">
        <v>2.22</v>
      </c>
      <c r="P10" s="66">
        <f>SUM(L10:O10)</f>
        <v>2.27</v>
      </c>
      <c r="Q10" s="66">
        <f>K10+P10</f>
        <v>237.38</v>
      </c>
      <c r="R10" s="66">
        <f>Q10/G10</f>
        <v>48.44489795918367</v>
      </c>
      <c r="S10" s="67"/>
      <c r="T10" s="66">
        <v>10.94</v>
      </c>
      <c r="U10" s="49"/>
    </row>
  </sheetData>
  <sheetProtection/>
  <mergeCells count="21">
    <mergeCell ref="T6:T7"/>
    <mergeCell ref="I6:I7"/>
    <mergeCell ref="D6:D7"/>
    <mergeCell ref="E6:E7"/>
    <mergeCell ref="F6:F7"/>
    <mergeCell ref="J6:J7"/>
    <mergeCell ref="K6:K7"/>
    <mergeCell ref="C6:C7"/>
    <mergeCell ref="Q6:Q7"/>
    <mergeCell ref="R6:R7"/>
    <mergeCell ref="S6:S7"/>
    <mergeCell ref="L6:O6"/>
    <mergeCell ref="A2:U2"/>
    <mergeCell ref="A3:U3"/>
    <mergeCell ref="U6:U7"/>
    <mergeCell ref="G6:G7"/>
    <mergeCell ref="H6:H7"/>
    <mergeCell ref="A4:U4"/>
    <mergeCell ref="P6:P7"/>
    <mergeCell ref="A6:A7"/>
    <mergeCell ref="B6:B7"/>
  </mergeCells>
  <printOptions horizontalCentered="1"/>
  <pageMargins left="0.196850393700787" right="0.15748031496063" top="0.590551181102362" bottom="0.393700787401575" header="0.433070866141732" footer="0.15748031496063"/>
  <pageSetup fitToHeight="0" fitToWidth="0" horizontalDpi="600" verticalDpi="600" orientation="landscape" paperSize="9" scale="70" r:id="rId1"/>
  <headerFooter alignWithMargins="0">
    <oddFooter>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3"/>
  <sheetViews>
    <sheetView view="pageBreakPreview" zoomScale="60" zoomScaleNormal="85" zoomScalePageLayoutView="0" workbookViewId="0" topLeftCell="A1">
      <selection activeCell="T5" sqref="T5:T7"/>
    </sheetView>
  </sheetViews>
  <sheetFormatPr defaultColWidth="9.140625" defaultRowHeight="12.75"/>
  <cols>
    <col min="1" max="16384" width="9.140625" style="60" customWidth="1"/>
  </cols>
  <sheetData>
    <row r="1" ht="15">
      <c r="T1" s="60" t="s">
        <v>17</v>
      </c>
    </row>
    <row r="2" spans="1:21" ht="15">
      <c r="A2" s="161" t="s">
        <v>16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1" ht="15">
      <c r="A3" s="161" t="s">
        <v>15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1:21" ht="15">
      <c r="A4" s="161" t="s">
        <v>58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spans="1:21" ht="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1:21" s="61" customFormat="1" ht="15" customHeight="1">
      <c r="A6" s="160" t="s">
        <v>14</v>
      </c>
      <c r="B6" s="160" t="s">
        <v>13</v>
      </c>
      <c r="C6" s="160" t="s">
        <v>12</v>
      </c>
      <c r="D6" s="160" t="s">
        <v>11</v>
      </c>
      <c r="E6" s="160" t="s">
        <v>10</v>
      </c>
      <c r="F6" s="160" t="s">
        <v>9</v>
      </c>
      <c r="G6" s="160" t="s">
        <v>8</v>
      </c>
      <c r="H6" s="160" t="s">
        <v>57</v>
      </c>
      <c r="I6" s="160" t="s">
        <v>7</v>
      </c>
      <c r="J6" s="160" t="s">
        <v>56</v>
      </c>
      <c r="K6" s="160" t="s">
        <v>55</v>
      </c>
      <c r="L6" s="160" t="s">
        <v>54</v>
      </c>
      <c r="M6" s="160"/>
      <c r="N6" s="160"/>
      <c r="O6" s="160"/>
      <c r="P6" s="160" t="s">
        <v>53</v>
      </c>
      <c r="Q6" s="160" t="s">
        <v>52</v>
      </c>
      <c r="R6" s="160" t="s">
        <v>18</v>
      </c>
      <c r="S6" s="160" t="s">
        <v>6</v>
      </c>
      <c r="T6" s="160" t="s">
        <v>5</v>
      </c>
      <c r="U6" s="160" t="s">
        <v>4</v>
      </c>
    </row>
    <row r="7" spans="1:21" s="61" customFormat="1" ht="135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62" t="s">
        <v>3</v>
      </c>
      <c r="M7" s="62" t="s">
        <v>2</v>
      </c>
      <c r="N7" s="62" t="s">
        <v>1</v>
      </c>
      <c r="O7" s="62" t="s">
        <v>0</v>
      </c>
      <c r="P7" s="160"/>
      <c r="Q7" s="160"/>
      <c r="R7" s="160"/>
      <c r="S7" s="160"/>
      <c r="T7" s="160"/>
      <c r="U7" s="160"/>
    </row>
    <row r="8" spans="1:21" s="61" customFormat="1" ht="15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  <c r="H8" s="62">
        <v>8</v>
      </c>
      <c r="I8" s="62">
        <v>9</v>
      </c>
      <c r="J8" s="62">
        <v>10</v>
      </c>
      <c r="K8" s="62">
        <v>11</v>
      </c>
      <c r="L8" s="62">
        <v>12</v>
      </c>
      <c r="M8" s="62">
        <v>13</v>
      </c>
      <c r="N8" s="62">
        <v>14</v>
      </c>
      <c r="O8" s="62">
        <v>15</v>
      </c>
      <c r="P8" s="62">
        <v>16</v>
      </c>
      <c r="Q8" s="62">
        <v>17</v>
      </c>
      <c r="R8" s="62">
        <v>18</v>
      </c>
      <c r="S8" s="62">
        <v>19</v>
      </c>
      <c r="T8" s="62">
        <v>20</v>
      </c>
      <c r="U8" s="62">
        <v>21</v>
      </c>
    </row>
    <row r="9" spans="1:21" s="61" customFormat="1" ht="75">
      <c r="A9" s="62">
        <v>1</v>
      </c>
      <c r="B9" s="62" t="s">
        <v>92</v>
      </c>
      <c r="C9" s="62" t="s">
        <v>96</v>
      </c>
      <c r="D9" s="62" t="s">
        <v>95</v>
      </c>
      <c r="E9" s="62" t="s">
        <v>94</v>
      </c>
      <c r="F9" s="62" t="s">
        <v>30</v>
      </c>
      <c r="G9" s="62">
        <v>3.6</v>
      </c>
      <c r="H9" s="62">
        <v>166.228</v>
      </c>
      <c r="I9" s="62">
        <v>8</v>
      </c>
      <c r="J9" s="62">
        <v>53.64</v>
      </c>
      <c r="K9" s="62">
        <f>+J9+H9</f>
        <v>219.868</v>
      </c>
      <c r="L9" s="62">
        <v>0.9</v>
      </c>
      <c r="M9" s="62">
        <v>0</v>
      </c>
      <c r="N9" s="62">
        <v>0.05</v>
      </c>
      <c r="O9" s="62">
        <v>2.242</v>
      </c>
      <c r="P9" s="62">
        <f>SUM(L9:O9)</f>
        <v>3.192</v>
      </c>
      <c r="Q9" s="62">
        <f>+P9+K9</f>
        <v>223.06</v>
      </c>
      <c r="R9" s="62">
        <f>Q9/G9</f>
        <v>61.96111111111111</v>
      </c>
      <c r="S9" s="62" t="s">
        <v>93</v>
      </c>
      <c r="T9" s="74">
        <v>8.04</v>
      </c>
      <c r="U9" s="62"/>
    </row>
    <row r="10" spans="1:21" s="61" customFormat="1" ht="15">
      <c r="A10" s="62"/>
      <c r="B10" s="62" t="str">
        <f>B9</f>
        <v>Raisen</v>
      </c>
      <c r="C10" s="62"/>
      <c r="D10" s="62" t="str">
        <f>D9</f>
        <v>Sanchi</v>
      </c>
      <c r="E10" s="62">
        <v>1</v>
      </c>
      <c r="F10" s="62"/>
      <c r="G10" s="62">
        <f aca="true" t="shared" si="0" ref="G10:Q10">SUM(G9)</f>
        <v>3.6</v>
      </c>
      <c r="H10" s="62">
        <f t="shared" si="0"/>
        <v>166.228</v>
      </c>
      <c r="I10" s="62">
        <f t="shared" si="0"/>
        <v>8</v>
      </c>
      <c r="J10" s="62">
        <f t="shared" si="0"/>
        <v>53.64</v>
      </c>
      <c r="K10" s="62">
        <f t="shared" si="0"/>
        <v>219.868</v>
      </c>
      <c r="L10" s="62">
        <f t="shared" si="0"/>
        <v>0.9</v>
      </c>
      <c r="M10" s="62">
        <f t="shared" si="0"/>
        <v>0</v>
      </c>
      <c r="N10" s="62">
        <f t="shared" si="0"/>
        <v>0.05</v>
      </c>
      <c r="O10" s="62">
        <f t="shared" si="0"/>
        <v>2.242</v>
      </c>
      <c r="P10" s="62">
        <f t="shared" si="0"/>
        <v>3.192</v>
      </c>
      <c r="Q10" s="62">
        <f t="shared" si="0"/>
        <v>223.06</v>
      </c>
      <c r="R10" s="62">
        <f>Q10/G10</f>
        <v>61.96111111111111</v>
      </c>
      <c r="S10" s="62">
        <f>SUM(S9)</f>
        <v>0</v>
      </c>
      <c r="T10" s="62">
        <f>SUM(T9)</f>
        <v>8.04</v>
      </c>
      <c r="U10" s="62"/>
    </row>
    <row r="11" spans="1:21" s="61" customFormat="1" ht="75">
      <c r="A11" s="62">
        <v>2</v>
      </c>
      <c r="B11" s="62" t="s">
        <v>92</v>
      </c>
      <c r="C11" s="62" t="s">
        <v>91</v>
      </c>
      <c r="D11" s="62" t="s">
        <v>90</v>
      </c>
      <c r="E11" s="62" t="s">
        <v>89</v>
      </c>
      <c r="F11" s="62" t="s">
        <v>30</v>
      </c>
      <c r="G11" s="62">
        <v>2.3</v>
      </c>
      <c r="H11" s="62">
        <v>102.645</v>
      </c>
      <c r="I11" s="62">
        <v>7</v>
      </c>
      <c r="J11" s="62">
        <v>14.63</v>
      </c>
      <c r="K11" s="62">
        <f>+J11+H11</f>
        <v>117.27499999999999</v>
      </c>
      <c r="L11" s="62">
        <v>0.6</v>
      </c>
      <c r="M11" s="62">
        <v>0</v>
      </c>
      <c r="N11" s="62">
        <v>0.05</v>
      </c>
      <c r="O11" s="62">
        <v>1.565</v>
      </c>
      <c r="P11" s="62">
        <f>SUM(L11:O11)</f>
        <v>2.215</v>
      </c>
      <c r="Q11" s="62">
        <f>+P11+K11</f>
        <v>119.49</v>
      </c>
      <c r="R11" s="62">
        <f>Q11/G11</f>
        <v>51.95217391304348</v>
      </c>
      <c r="S11" s="62" t="s">
        <v>31</v>
      </c>
      <c r="T11" s="74">
        <v>5.14</v>
      </c>
      <c r="U11" s="62"/>
    </row>
    <row r="12" spans="1:21" s="61" customFormat="1" ht="30">
      <c r="A12" s="62"/>
      <c r="B12" s="62" t="str">
        <f>B11</f>
        <v>Raisen</v>
      </c>
      <c r="C12" s="62"/>
      <c r="D12" s="62" t="str">
        <f>D11</f>
        <v>Obedullaganj</v>
      </c>
      <c r="E12" s="62">
        <v>1</v>
      </c>
      <c r="F12" s="62"/>
      <c r="G12" s="62">
        <f aca="true" t="shared" si="1" ref="G12:Q12">SUM(G11)</f>
        <v>2.3</v>
      </c>
      <c r="H12" s="62">
        <f t="shared" si="1"/>
        <v>102.645</v>
      </c>
      <c r="I12" s="62">
        <f t="shared" si="1"/>
        <v>7</v>
      </c>
      <c r="J12" s="62">
        <f t="shared" si="1"/>
        <v>14.63</v>
      </c>
      <c r="K12" s="62">
        <f t="shared" si="1"/>
        <v>117.27499999999999</v>
      </c>
      <c r="L12" s="62">
        <f t="shared" si="1"/>
        <v>0.6</v>
      </c>
      <c r="M12" s="62">
        <f t="shared" si="1"/>
        <v>0</v>
      </c>
      <c r="N12" s="62">
        <f t="shared" si="1"/>
        <v>0.05</v>
      </c>
      <c r="O12" s="62">
        <f t="shared" si="1"/>
        <v>1.565</v>
      </c>
      <c r="P12" s="62">
        <f t="shared" si="1"/>
        <v>2.215</v>
      </c>
      <c r="Q12" s="62">
        <f t="shared" si="1"/>
        <v>119.49</v>
      </c>
      <c r="R12" s="62">
        <f>Q12/G12</f>
        <v>51.95217391304348</v>
      </c>
      <c r="S12" s="62">
        <f>SUM(S11)</f>
        <v>0</v>
      </c>
      <c r="T12" s="62">
        <f>SUM(T11)</f>
        <v>5.14</v>
      </c>
      <c r="U12" s="62"/>
    </row>
    <row r="13" spans="1:21" s="61" customFormat="1" ht="15">
      <c r="A13" s="62"/>
      <c r="B13" s="62" t="str">
        <f>B12</f>
        <v>Raisen</v>
      </c>
      <c r="C13" s="62"/>
      <c r="D13" s="62"/>
      <c r="E13" s="62">
        <f>E12+E10</f>
        <v>2</v>
      </c>
      <c r="F13" s="62"/>
      <c r="G13" s="62">
        <f aca="true" t="shared" si="2" ref="G13:Q13">G12+G10</f>
        <v>5.9</v>
      </c>
      <c r="H13" s="62">
        <f t="shared" si="2"/>
        <v>268.873</v>
      </c>
      <c r="I13" s="62">
        <f t="shared" si="2"/>
        <v>15</v>
      </c>
      <c r="J13" s="62">
        <f t="shared" si="2"/>
        <v>68.27</v>
      </c>
      <c r="K13" s="62">
        <f t="shared" si="2"/>
        <v>337.143</v>
      </c>
      <c r="L13" s="62">
        <f t="shared" si="2"/>
        <v>1.5</v>
      </c>
      <c r="M13" s="62">
        <f t="shared" si="2"/>
        <v>0</v>
      </c>
      <c r="N13" s="62">
        <f t="shared" si="2"/>
        <v>0.1</v>
      </c>
      <c r="O13" s="62">
        <f t="shared" si="2"/>
        <v>3.807</v>
      </c>
      <c r="P13" s="62">
        <f t="shared" si="2"/>
        <v>5.407</v>
      </c>
      <c r="Q13" s="62">
        <f t="shared" si="2"/>
        <v>342.55</v>
      </c>
      <c r="R13" s="62">
        <f>Q13/G13</f>
        <v>58.059322033898304</v>
      </c>
      <c r="S13" s="62">
        <f>S12+S10</f>
        <v>0</v>
      </c>
      <c r="T13" s="62">
        <f>T12+T10</f>
        <v>13.18</v>
      </c>
      <c r="U13" s="62"/>
    </row>
  </sheetData>
  <sheetProtection/>
  <mergeCells count="21">
    <mergeCell ref="T6:T7"/>
    <mergeCell ref="U6:U7"/>
    <mergeCell ref="G6:G7"/>
    <mergeCell ref="H6:H7"/>
    <mergeCell ref="I6:I7"/>
    <mergeCell ref="J6:J7"/>
    <mergeCell ref="K6:K7"/>
    <mergeCell ref="P6:P7"/>
    <mergeCell ref="Q6:Q7"/>
    <mergeCell ref="R6:R7"/>
    <mergeCell ref="S6:S7"/>
    <mergeCell ref="L6:O6"/>
    <mergeCell ref="A2:U2"/>
    <mergeCell ref="A3:U3"/>
    <mergeCell ref="A4:U4"/>
    <mergeCell ref="A6:A7"/>
    <mergeCell ref="B6:B7"/>
    <mergeCell ref="C6:C7"/>
    <mergeCell ref="D6:D7"/>
    <mergeCell ref="E6:E7"/>
    <mergeCell ref="F6:F7"/>
  </mergeCells>
  <printOptions horizontalCentered="1"/>
  <pageMargins left="0.22" right="0.18" top="1" bottom="1" header="0.5" footer="0.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U22"/>
  <sheetViews>
    <sheetView view="pageBreakPreview" zoomScale="55" zoomScaleNormal="70" zoomScaleSheetLayoutView="55" zoomScalePageLayoutView="0" workbookViewId="0" topLeftCell="A1">
      <selection activeCell="T5" sqref="T5:T7"/>
    </sheetView>
  </sheetViews>
  <sheetFormatPr defaultColWidth="9.140625" defaultRowHeight="12.75"/>
  <cols>
    <col min="1" max="1" width="5.00390625" style="63" customWidth="1"/>
    <col min="2" max="2" width="8.57421875" style="63" customWidth="1"/>
    <col min="3" max="3" width="8.421875" style="63" customWidth="1"/>
    <col min="4" max="4" width="9.00390625" style="63" customWidth="1"/>
    <col min="5" max="5" width="26.28125" style="63" customWidth="1"/>
    <col min="6" max="6" width="8.57421875" style="63" customWidth="1"/>
    <col min="7" max="7" width="10.140625" style="63" customWidth="1"/>
    <col min="8" max="8" width="12.57421875" style="63" customWidth="1"/>
    <col min="9" max="9" width="7.57421875" style="63" customWidth="1"/>
    <col min="10" max="10" width="11.28125" style="63" customWidth="1"/>
    <col min="11" max="11" width="13.8515625" style="63" customWidth="1"/>
    <col min="12" max="12" width="10.57421875" style="63" customWidth="1"/>
    <col min="13" max="14" width="9.7109375" style="63" customWidth="1"/>
    <col min="15" max="15" width="13.7109375" style="63" customWidth="1"/>
    <col min="16" max="16" width="13.57421875" style="63" customWidth="1"/>
    <col min="17" max="17" width="13.140625" style="63" customWidth="1"/>
    <col min="18" max="18" width="9.421875" style="63" customWidth="1"/>
    <col min="19" max="19" width="9.57421875" style="63" customWidth="1"/>
    <col min="20" max="20" width="12.421875" style="63" customWidth="1"/>
    <col min="21" max="21" width="6.421875" style="63" customWidth="1"/>
    <col min="22" max="16384" width="9.140625" style="63" customWidth="1"/>
  </cols>
  <sheetData>
    <row r="1" spans="1:17" s="64" customFormat="1" ht="12.75">
      <c r="A1" s="72"/>
      <c r="B1" s="72"/>
      <c r="C1" s="72"/>
      <c r="D1" s="72"/>
      <c r="E1" s="73"/>
      <c r="F1" s="72"/>
      <c r="G1" s="72"/>
      <c r="H1" s="72"/>
      <c r="I1" s="72"/>
      <c r="J1" s="72"/>
      <c r="K1" s="72"/>
      <c r="L1" s="72"/>
      <c r="N1" s="72"/>
      <c r="O1" s="72"/>
      <c r="P1" s="72"/>
      <c r="Q1" s="72"/>
    </row>
    <row r="2" spans="1:21" s="65" customFormat="1" ht="15.75">
      <c r="A2" s="156" t="s">
        <v>16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1" s="65" customFormat="1" ht="15.75">
      <c r="A3" s="156" t="s">
        <v>15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</row>
    <row r="4" spans="1:21" s="65" customFormat="1" ht="15.75">
      <c r="A4" s="156" t="s">
        <v>19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1" s="64" customFormat="1" ht="12.7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1" s="70" customFormat="1" ht="32.25" customHeight="1">
      <c r="A6" s="159" t="s">
        <v>14</v>
      </c>
      <c r="B6" s="159" t="s">
        <v>13</v>
      </c>
      <c r="C6" s="159" t="s">
        <v>12</v>
      </c>
      <c r="D6" s="159" t="s">
        <v>11</v>
      </c>
      <c r="E6" s="159" t="s">
        <v>10</v>
      </c>
      <c r="F6" s="159" t="s">
        <v>9</v>
      </c>
      <c r="G6" s="159" t="s">
        <v>8</v>
      </c>
      <c r="H6" s="159" t="s">
        <v>20</v>
      </c>
      <c r="I6" s="159" t="s">
        <v>7</v>
      </c>
      <c r="J6" s="159" t="s">
        <v>21</v>
      </c>
      <c r="K6" s="159" t="s">
        <v>25</v>
      </c>
      <c r="L6" s="153" t="s">
        <v>23</v>
      </c>
      <c r="M6" s="154"/>
      <c r="N6" s="154"/>
      <c r="O6" s="155"/>
      <c r="P6" s="159" t="s">
        <v>24</v>
      </c>
      <c r="Q6" s="159" t="s">
        <v>22</v>
      </c>
      <c r="R6" s="159" t="s">
        <v>18</v>
      </c>
      <c r="S6" s="159" t="s">
        <v>6</v>
      </c>
      <c r="T6" s="159" t="s">
        <v>5</v>
      </c>
      <c r="U6" s="157" t="s">
        <v>4</v>
      </c>
    </row>
    <row r="7" spans="1:21" s="70" customFormat="1" ht="87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47" t="s">
        <v>3</v>
      </c>
      <c r="M7" s="47" t="s">
        <v>2</v>
      </c>
      <c r="N7" s="47" t="s">
        <v>1</v>
      </c>
      <c r="O7" s="47" t="s">
        <v>0</v>
      </c>
      <c r="P7" s="159"/>
      <c r="Q7" s="159"/>
      <c r="R7" s="159"/>
      <c r="S7" s="159"/>
      <c r="T7" s="159"/>
      <c r="U7" s="158"/>
    </row>
    <row r="8" spans="1:21" s="70" customFormat="1" ht="18" customHeight="1">
      <c r="A8" s="47">
        <v>1</v>
      </c>
      <c r="B8" s="47">
        <f aca="true" t="shared" si="0" ref="B8:U8">+A8+1</f>
        <v>2</v>
      </c>
      <c r="C8" s="47">
        <f t="shared" si="0"/>
        <v>3</v>
      </c>
      <c r="D8" s="47">
        <f t="shared" si="0"/>
        <v>4</v>
      </c>
      <c r="E8" s="47">
        <f t="shared" si="0"/>
        <v>5</v>
      </c>
      <c r="F8" s="47">
        <f t="shared" si="0"/>
        <v>6</v>
      </c>
      <c r="G8" s="47">
        <f t="shared" si="0"/>
        <v>7</v>
      </c>
      <c r="H8" s="47">
        <f t="shared" si="0"/>
        <v>8</v>
      </c>
      <c r="I8" s="47">
        <f t="shared" si="0"/>
        <v>9</v>
      </c>
      <c r="J8" s="47">
        <f t="shared" si="0"/>
        <v>10</v>
      </c>
      <c r="K8" s="47">
        <f t="shared" si="0"/>
        <v>11</v>
      </c>
      <c r="L8" s="47">
        <f t="shared" si="0"/>
        <v>12</v>
      </c>
      <c r="M8" s="47">
        <f t="shared" si="0"/>
        <v>13</v>
      </c>
      <c r="N8" s="47">
        <f t="shared" si="0"/>
        <v>14</v>
      </c>
      <c r="O8" s="47">
        <f t="shared" si="0"/>
        <v>15</v>
      </c>
      <c r="P8" s="47">
        <f t="shared" si="0"/>
        <v>16</v>
      </c>
      <c r="Q8" s="47">
        <f t="shared" si="0"/>
        <v>17</v>
      </c>
      <c r="R8" s="47">
        <f t="shared" si="0"/>
        <v>18</v>
      </c>
      <c r="S8" s="47">
        <f t="shared" si="0"/>
        <v>19</v>
      </c>
      <c r="T8" s="47">
        <f t="shared" si="0"/>
        <v>20</v>
      </c>
      <c r="U8" s="47">
        <f t="shared" si="0"/>
        <v>21</v>
      </c>
    </row>
    <row r="9" spans="1:21" s="91" customFormat="1" ht="48.75" customHeight="1">
      <c r="A9" s="91">
        <v>1</v>
      </c>
      <c r="B9" s="95" t="s">
        <v>104</v>
      </c>
      <c r="C9" s="95" t="s">
        <v>104</v>
      </c>
      <c r="D9" s="95" t="s">
        <v>112</v>
      </c>
      <c r="E9" s="100" t="s">
        <v>114</v>
      </c>
      <c r="F9" s="97" t="s">
        <v>30</v>
      </c>
      <c r="G9" s="93">
        <v>2.1</v>
      </c>
      <c r="H9" s="93">
        <v>99.667198</v>
      </c>
      <c r="I9" s="98">
        <v>4</v>
      </c>
      <c r="J9" s="93">
        <v>17.75</v>
      </c>
      <c r="K9" s="92">
        <f>+J9+H9</f>
        <v>117.417198</v>
      </c>
      <c r="L9" s="93">
        <v>2</v>
      </c>
      <c r="M9" s="93">
        <v>0</v>
      </c>
      <c r="N9" s="93">
        <v>0.1</v>
      </c>
      <c r="O9" s="93">
        <v>0.9028020000000001</v>
      </c>
      <c r="P9" s="93">
        <f>SUM(L9:O9)</f>
        <v>3.002802</v>
      </c>
      <c r="Q9" s="92">
        <f>+P9+K9</f>
        <v>120.42</v>
      </c>
      <c r="R9" s="92">
        <f>Q9/G9</f>
        <v>57.34285714285714</v>
      </c>
      <c r="S9" s="93" t="s">
        <v>113</v>
      </c>
      <c r="T9" s="93">
        <v>4.689</v>
      </c>
      <c r="U9" s="95"/>
    </row>
    <row r="10" spans="1:21" s="91" customFormat="1" ht="48.75" customHeight="1">
      <c r="A10" s="91">
        <v>2</v>
      </c>
      <c r="B10" s="95" t="s">
        <v>104</v>
      </c>
      <c r="C10" s="95" t="s">
        <v>104</v>
      </c>
      <c r="D10" s="95" t="s">
        <v>112</v>
      </c>
      <c r="E10" s="100" t="s">
        <v>111</v>
      </c>
      <c r="F10" s="97" t="s">
        <v>30</v>
      </c>
      <c r="G10" s="93">
        <v>1.88</v>
      </c>
      <c r="H10" s="93">
        <v>90.112198</v>
      </c>
      <c r="I10" s="98">
        <v>9</v>
      </c>
      <c r="J10" s="93">
        <v>76.79</v>
      </c>
      <c r="K10" s="92">
        <f>+J10+H10</f>
        <v>166.902198</v>
      </c>
      <c r="L10" s="93">
        <v>2.13</v>
      </c>
      <c r="M10" s="93">
        <v>0</v>
      </c>
      <c r="N10" s="93">
        <v>0.1</v>
      </c>
      <c r="O10" s="93">
        <v>0.9028020000000001</v>
      </c>
      <c r="P10" s="93">
        <f aca="true" t="shared" si="1" ref="P10:P16">SUM(L10:O10)</f>
        <v>3.132802</v>
      </c>
      <c r="Q10" s="92">
        <f aca="true" t="shared" si="2" ref="Q10:Q16">+P10+K10</f>
        <v>170.035</v>
      </c>
      <c r="R10" s="92">
        <f aca="true" t="shared" si="3" ref="R10:R16">Q10/G10</f>
        <v>90.44414893617022</v>
      </c>
      <c r="S10" s="93" t="s">
        <v>110</v>
      </c>
      <c r="T10" s="93">
        <v>4.198</v>
      </c>
      <c r="U10" s="95"/>
    </row>
    <row r="11" spans="2:21" s="99" customFormat="1" ht="48.75" customHeight="1">
      <c r="B11" s="90"/>
      <c r="C11" s="90"/>
      <c r="D11" s="90"/>
      <c r="E11" s="90" t="s">
        <v>109</v>
      </c>
      <c r="F11" s="89"/>
      <c r="G11" s="87">
        <f aca="true" t="shared" si="4" ref="G11:U11">SUM(G9:G10)</f>
        <v>3.98</v>
      </c>
      <c r="H11" s="87">
        <f t="shared" si="4"/>
        <v>189.77939600000002</v>
      </c>
      <c r="I11" s="87">
        <f t="shared" si="4"/>
        <v>13</v>
      </c>
      <c r="J11" s="87">
        <f t="shared" si="4"/>
        <v>94.54</v>
      </c>
      <c r="K11" s="87">
        <f t="shared" si="4"/>
        <v>284.319396</v>
      </c>
      <c r="L11" s="87">
        <f t="shared" si="4"/>
        <v>4.13</v>
      </c>
      <c r="M11" s="87">
        <f t="shared" si="4"/>
        <v>0</v>
      </c>
      <c r="N11" s="87">
        <f t="shared" si="4"/>
        <v>0.2</v>
      </c>
      <c r="O11" s="87">
        <f t="shared" si="4"/>
        <v>1.8056040000000002</v>
      </c>
      <c r="P11" s="87">
        <f t="shared" si="4"/>
        <v>6.135604</v>
      </c>
      <c r="Q11" s="87">
        <f t="shared" si="4"/>
        <v>290.455</v>
      </c>
      <c r="R11" s="92">
        <f t="shared" si="3"/>
        <v>72.9786432160804</v>
      </c>
      <c r="S11" s="87">
        <f t="shared" si="4"/>
        <v>0</v>
      </c>
      <c r="T11" s="87">
        <f t="shared" si="4"/>
        <v>8.887</v>
      </c>
      <c r="U11" s="87">
        <f t="shared" si="4"/>
        <v>0</v>
      </c>
    </row>
    <row r="12" spans="1:21" s="91" customFormat="1" ht="48.75" customHeight="1">
      <c r="A12" s="91">
        <v>1</v>
      </c>
      <c r="B12" s="95" t="s">
        <v>104</v>
      </c>
      <c r="C12" s="95" t="s">
        <v>104</v>
      </c>
      <c r="D12" s="95" t="s">
        <v>108</v>
      </c>
      <c r="E12" s="95" t="s">
        <v>107</v>
      </c>
      <c r="F12" s="97" t="s">
        <v>30</v>
      </c>
      <c r="G12" s="93">
        <v>2.5</v>
      </c>
      <c r="H12" s="93">
        <v>110.3966376</v>
      </c>
      <c r="I12" s="98">
        <v>2</v>
      </c>
      <c r="J12" s="93">
        <v>5.33</v>
      </c>
      <c r="K12" s="92">
        <f>+J12+H12</f>
        <v>115.7266376</v>
      </c>
      <c r="L12" s="93">
        <v>3.59</v>
      </c>
      <c r="M12" s="93">
        <v>0</v>
      </c>
      <c r="N12" s="93">
        <v>0.1</v>
      </c>
      <c r="O12" s="93">
        <v>1.0833624</v>
      </c>
      <c r="P12" s="93">
        <f t="shared" si="1"/>
        <v>4.7733624</v>
      </c>
      <c r="Q12" s="92">
        <f t="shared" si="2"/>
        <v>120.5</v>
      </c>
      <c r="R12" s="92">
        <f t="shared" si="3"/>
        <v>48.2</v>
      </c>
      <c r="S12" s="93" t="s">
        <v>106</v>
      </c>
      <c r="T12" s="93">
        <v>5.583</v>
      </c>
      <c r="U12" s="95"/>
    </row>
    <row r="13" spans="2:21" s="91" customFormat="1" ht="48.75" customHeight="1">
      <c r="B13" s="95"/>
      <c r="C13" s="95"/>
      <c r="D13" s="95"/>
      <c r="E13" s="90" t="s">
        <v>105</v>
      </c>
      <c r="F13" s="97"/>
      <c r="G13" s="87">
        <f aca="true" t="shared" si="5" ref="G13:U15">SUM(G12)</f>
        <v>2.5</v>
      </c>
      <c r="H13" s="87">
        <f t="shared" si="5"/>
        <v>110.3966376</v>
      </c>
      <c r="I13" s="87">
        <f t="shared" si="5"/>
        <v>2</v>
      </c>
      <c r="J13" s="87">
        <f t="shared" si="5"/>
        <v>5.33</v>
      </c>
      <c r="K13" s="87">
        <f t="shared" si="5"/>
        <v>115.7266376</v>
      </c>
      <c r="L13" s="87">
        <f t="shared" si="5"/>
        <v>3.59</v>
      </c>
      <c r="M13" s="87">
        <f t="shared" si="5"/>
        <v>0</v>
      </c>
      <c r="N13" s="87">
        <f t="shared" si="5"/>
        <v>0.1</v>
      </c>
      <c r="O13" s="87">
        <f t="shared" si="5"/>
        <v>1.0833624</v>
      </c>
      <c r="P13" s="87">
        <f t="shared" si="5"/>
        <v>4.7733624</v>
      </c>
      <c r="Q13" s="87">
        <f t="shared" si="5"/>
        <v>120.5</v>
      </c>
      <c r="R13" s="92">
        <f t="shared" si="3"/>
        <v>48.2</v>
      </c>
      <c r="S13" s="87">
        <f t="shared" si="5"/>
        <v>0</v>
      </c>
      <c r="T13" s="87">
        <f t="shared" si="5"/>
        <v>5.583</v>
      </c>
      <c r="U13" s="87">
        <f t="shared" si="5"/>
        <v>0</v>
      </c>
    </row>
    <row r="14" spans="1:21" s="91" customFormat="1" ht="48.75" customHeight="1">
      <c r="A14" s="91">
        <v>1</v>
      </c>
      <c r="B14" s="95" t="s">
        <v>104</v>
      </c>
      <c r="C14" s="95" t="s">
        <v>104</v>
      </c>
      <c r="D14" s="95" t="s">
        <v>104</v>
      </c>
      <c r="E14" s="95" t="s">
        <v>103</v>
      </c>
      <c r="F14" s="97" t="s">
        <v>30</v>
      </c>
      <c r="G14" s="93">
        <v>1.32</v>
      </c>
      <c r="H14" s="94">
        <v>68.1529728</v>
      </c>
      <c r="I14" s="96">
        <v>4</v>
      </c>
      <c r="J14" s="93">
        <v>7.48</v>
      </c>
      <c r="K14" s="92">
        <v>75.6329728</v>
      </c>
      <c r="L14" s="93">
        <v>0.67</v>
      </c>
      <c r="M14" s="93">
        <v>0</v>
      </c>
      <c r="N14" s="93">
        <v>0.1</v>
      </c>
      <c r="O14" s="93">
        <v>1.7170272</v>
      </c>
      <c r="P14" s="93">
        <f t="shared" si="1"/>
        <v>2.4870272</v>
      </c>
      <c r="Q14" s="92">
        <f t="shared" si="2"/>
        <v>78.12</v>
      </c>
      <c r="R14" s="92">
        <f t="shared" si="3"/>
        <v>59.18181818181818</v>
      </c>
      <c r="S14" s="93" t="s">
        <v>102</v>
      </c>
      <c r="T14" s="93">
        <v>2.948</v>
      </c>
      <c r="U14" s="95"/>
    </row>
    <row r="15" spans="1:21" s="85" customFormat="1" ht="48.75" customHeight="1">
      <c r="A15" s="89"/>
      <c r="B15" s="89"/>
      <c r="C15" s="89"/>
      <c r="D15" s="89"/>
      <c r="E15" s="90" t="s">
        <v>101</v>
      </c>
      <c r="F15" s="89"/>
      <c r="G15" s="87">
        <f t="shared" si="5"/>
        <v>1.32</v>
      </c>
      <c r="H15" s="87">
        <f t="shared" si="5"/>
        <v>68.1529728</v>
      </c>
      <c r="I15" s="87">
        <f t="shared" si="5"/>
        <v>4</v>
      </c>
      <c r="J15" s="87">
        <f t="shared" si="5"/>
        <v>7.48</v>
      </c>
      <c r="K15" s="87">
        <f t="shared" si="5"/>
        <v>75.6329728</v>
      </c>
      <c r="L15" s="87">
        <f t="shared" si="5"/>
        <v>0.67</v>
      </c>
      <c r="M15" s="87">
        <f t="shared" si="5"/>
        <v>0</v>
      </c>
      <c r="N15" s="87">
        <f t="shared" si="5"/>
        <v>0.1</v>
      </c>
      <c r="O15" s="87">
        <f t="shared" si="5"/>
        <v>1.7170272</v>
      </c>
      <c r="P15" s="87">
        <f t="shared" si="5"/>
        <v>2.4870272</v>
      </c>
      <c r="Q15" s="87">
        <f t="shared" si="5"/>
        <v>78.12</v>
      </c>
      <c r="R15" s="92">
        <f t="shared" si="3"/>
        <v>59.18181818181818</v>
      </c>
      <c r="S15" s="87">
        <f t="shared" si="5"/>
        <v>0</v>
      </c>
      <c r="T15" s="87">
        <f t="shared" si="5"/>
        <v>2.948</v>
      </c>
      <c r="U15" s="87">
        <f t="shared" si="5"/>
        <v>0</v>
      </c>
    </row>
    <row r="16" spans="1:21" s="85" customFormat="1" ht="48.75" customHeight="1">
      <c r="A16" s="133" t="s">
        <v>100</v>
      </c>
      <c r="B16" s="134" t="s">
        <v>104</v>
      </c>
      <c r="C16" s="134"/>
      <c r="D16" s="134"/>
      <c r="E16" s="134">
        <v>4</v>
      </c>
      <c r="F16" s="135"/>
      <c r="G16" s="86">
        <f aca="true" t="shared" si="6" ref="G16:O16">G15+G13+G11</f>
        <v>7.800000000000001</v>
      </c>
      <c r="H16" s="86">
        <f t="shared" si="6"/>
        <v>368.3290064</v>
      </c>
      <c r="I16" s="88">
        <f t="shared" si="6"/>
        <v>19</v>
      </c>
      <c r="J16" s="86">
        <f t="shared" si="6"/>
        <v>107.35000000000001</v>
      </c>
      <c r="K16" s="86">
        <f t="shared" si="6"/>
        <v>475.6790064</v>
      </c>
      <c r="L16" s="86">
        <f t="shared" si="6"/>
        <v>8.39</v>
      </c>
      <c r="M16" s="86">
        <f t="shared" si="6"/>
        <v>0</v>
      </c>
      <c r="N16" s="86">
        <f t="shared" si="6"/>
        <v>0.4</v>
      </c>
      <c r="O16" s="86">
        <f t="shared" si="6"/>
        <v>4.6059936</v>
      </c>
      <c r="P16" s="93">
        <f t="shared" si="1"/>
        <v>13.3959936</v>
      </c>
      <c r="Q16" s="92">
        <f t="shared" si="2"/>
        <v>489.075</v>
      </c>
      <c r="R16" s="92">
        <f t="shared" si="3"/>
        <v>62.70192307692307</v>
      </c>
      <c r="S16" s="86"/>
      <c r="T16" s="86">
        <f>T11+T13+T15</f>
        <v>17.418</v>
      </c>
      <c r="U16" s="86"/>
    </row>
    <row r="17" spans="7:9" s="76" customFormat="1" ht="14.25">
      <c r="G17" s="79"/>
      <c r="H17" s="84"/>
      <c r="I17" s="78"/>
    </row>
    <row r="18" spans="7:11" s="76" customFormat="1" ht="12.75">
      <c r="G18" s="79"/>
      <c r="I18" s="78"/>
      <c r="K18" s="77"/>
    </row>
    <row r="19" spans="7:11" s="76" customFormat="1" ht="12.75">
      <c r="G19" s="79"/>
      <c r="I19" s="78"/>
      <c r="K19" s="77"/>
    </row>
    <row r="20" spans="7:20" s="76" customFormat="1" ht="12.75">
      <c r="G20" s="79"/>
      <c r="I20" s="78"/>
      <c r="K20" s="77"/>
      <c r="O20" s="80"/>
      <c r="P20" s="80"/>
      <c r="Q20" s="80"/>
      <c r="R20" s="80"/>
      <c r="S20" s="80"/>
      <c r="T20" s="80"/>
    </row>
    <row r="21" spans="5:20" s="80" customFormat="1" ht="12.75">
      <c r="E21" s="80" t="s">
        <v>99</v>
      </c>
      <c r="G21" s="83"/>
      <c r="I21" s="82"/>
      <c r="K21" s="81"/>
      <c r="O21" s="80" t="s">
        <v>98</v>
      </c>
      <c r="T21" s="80" t="s">
        <v>35</v>
      </c>
    </row>
    <row r="22" spans="5:20" s="76" customFormat="1" ht="12.75">
      <c r="E22" s="80" t="s">
        <v>97</v>
      </c>
      <c r="G22" s="79"/>
      <c r="I22" s="78"/>
      <c r="K22" s="77"/>
      <c r="O22" s="76" t="s">
        <v>97</v>
      </c>
      <c r="T22" s="76" t="s">
        <v>97</v>
      </c>
    </row>
  </sheetData>
  <sheetProtection/>
  <mergeCells count="21">
    <mergeCell ref="K6:K7"/>
    <mergeCell ref="G6:G7"/>
    <mergeCell ref="H6:H7"/>
    <mergeCell ref="D6:D7"/>
    <mergeCell ref="E6:E7"/>
    <mergeCell ref="F6:F7"/>
    <mergeCell ref="J6:J7"/>
    <mergeCell ref="L6:O6"/>
    <mergeCell ref="U6:U7"/>
    <mergeCell ref="S6:S7"/>
    <mergeCell ref="T6:T7"/>
    <mergeCell ref="A2:U2"/>
    <mergeCell ref="A3:U3"/>
    <mergeCell ref="A4:U4"/>
    <mergeCell ref="P6:P7"/>
    <mergeCell ref="A6:A7"/>
    <mergeCell ref="B6:B7"/>
    <mergeCell ref="C6:C7"/>
    <mergeCell ref="Q6:Q7"/>
    <mergeCell ref="R6:R7"/>
    <mergeCell ref="I6:I7"/>
  </mergeCells>
  <printOptions horizontalCentered="1"/>
  <pageMargins left="0.38" right="0.15748031496063" top="0.86" bottom="0.17" header="0.88" footer="0.15748031496063"/>
  <pageSetup fitToHeight="0" fitToWidth="0" horizontalDpi="600" verticalDpi="600" orientation="landscape" paperSize="9" scale="63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Santosh</dc:creator>
  <cp:keywords/>
  <dc:description/>
  <cp:lastModifiedBy>Akash Dubey</cp:lastModifiedBy>
  <cp:lastPrinted>2013-10-22T11:03:03Z</cp:lastPrinted>
  <dcterms:created xsi:type="dcterms:W3CDTF">2013-08-29T10:28:29Z</dcterms:created>
  <dcterms:modified xsi:type="dcterms:W3CDTF">2013-10-31T09:56:05Z</dcterms:modified>
  <cp:category/>
  <cp:version/>
  <cp:contentType/>
  <cp:contentStatus/>
</cp:coreProperties>
</file>