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5895" activeTab="0"/>
  </bookViews>
  <sheets>
    <sheet name="TARGET" sheetId="1" r:id="rId1"/>
  </sheets>
  <definedNames>
    <definedName name="_xlnm.Print_Titles" localSheetId="0">'TARGET'!$1:$3</definedName>
  </definedNames>
  <calcPr fullCalcOnLoad="1"/>
</workbook>
</file>

<file path=xl/sharedStrings.xml><?xml version="1.0" encoding="utf-8"?>
<sst xmlns="http://schemas.openxmlformats.org/spreadsheetml/2006/main" count="198" uniqueCount="138">
  <si>
    <t>Name of District</t>
  </si>
  <si>
    <t>Name of PIU's</t>
  </si>
  <si>
    <t>PMGSY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</si>
  <si>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</si>
  <si>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</si>
  <si>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</si>
  <si>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</si>
  <si>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</si>
  <si>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</si>
  <si>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</si>
  <si>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</si>
  <si>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</si>
  <si>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</si>
  <si>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</si>
  <si>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</si>
  <si>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</si>
  <si>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 xml:space="preserve">No. of Road </t>
  </si>
  <si>
    <t>Length of Road</t>
  </si>
  <si>
    <t>Amount</t>
  </si>
  <si>
    <t>Alirajpur</t>
  </si>
  <si>
    <t>Alirajpur-1</t>
  </si>
  <si>
    <t>Alirajpur-2</t>
  </si>
  <si>
    <t>Anuppur</t>
  </si>
  <si>
    <t>Ashoknagar</t>
  </si>
  <si>
    <t>Balaghat</t>
  </si>
  <si>
    <t>Balaghat-1</t>
  </si>
  <si>
    <t>Balaghat-2</t>
  </si>
  <si>
    <t>Balaghat-3</t>
  </si>
  <si>
    <t>Balaghat-4</t>
  </si>
  <si>
    <t>Barwani</t>
  </si>
  <si>
    <t>Barwani-1</t>
  </si>
  <si>
    <t>Sendhwa</t>
  </si>
  <si>
    <t>Betul</t>
  </si>
  <si>
    <t>Betul-1</t>
  </si>
  <si>
    <t>Betul-2</t>
  </si>
  <si>
    <t>Betul-3</t>
  </si>
  <si>
    <t>Bhind</t>
  </si>
  <si>
    <t>Bhopal</t>
  </si>
  <si>
    <t>Burhanpur</t>
  </si>
  <si>
    <t>Burhanpur-1</t>
  </si>
  <si>
    <t>Burhanpur-2</t>
  </si>
  <si>
    <t>Chhatarpur</t>
  </si>
  <si>
    <t>Chhatarpur-1</t>
  </si>
  <si>
    <t>Chhindwara</t>
  </si>
  <si>
    <t>Chhindwara-1</t>
  </si>
  <si>
    <t>chhindwara-2</t>
  </si>
  <si>
    <t>Chhindwara-3</t>
  </si>
  <si>
    <t>Chhindwara-4</t>
  </si>
  <si>
    <t>Chhindwara-5</t>
  </si>
  <si>
    <t>Damoh</t>
  </si>
  <si>
    <t>Datia</t>
  </si>
  <si>
    <t>Dewas</t>
  </si>
  <si>
    <t>Dewas-1</t>
  </si>
  <si>
    <t>Dhar</t>
  </si>
  <si>
    <t>Dhar-1</t>
  </si>
  <si>
    <t>Dhar-3</t>
  </si>
  <si>
    <t>Dhar-4</t>
  </si>
  <si>
    <t>Kukshi</t>
  </si>
  <si>
    <t>Dindori</t>
  </si>
  <si>
    <t>Dindori-1</t>
  </si>
  <si>
    <t>Dindori-2</t>
  </si>
  <si>
    <t>Guna</t>
  </si>
  <si>
    <t>Gwalior</t>
  </si>
  <si>
    <t xml:space="preserve">Harda </t>
  </si>
  <si>
    <t>Hoshangabad</t>
  </si>
  <si>
    <t>Indore</t>
  </si>
  <si>
    <t>Jabalpur</t>
  </si>
  <si>
    <t>Jhabua</t>
  </si>
  <si>
    <t>Jhabua-1</t>
  </si>
  <si>
    <t>Jhabua-2</t>
  </si>
  <si>
    <t>Jhabua-3</t>
  </si>
  <si>
    <t>Katni</t>
  </si>
  <si>
    <t>Khandwa</t>
  </si>
  <si>
    <t>Khandwa-1</t>
  </si>
  <si>
    <t>Khandwa-2</t>
  </si>
  <si>
    <t>Khargone</t>
  </si>
  <si>
    <t>Khargone-1</t>
  </si>
  <si>
    <t>Khargone-2</t>
  </si>
  <si>
    <t>Khargone-3</t>
  </si>
  <si>
    <t>Khargone-Barwah</t>
  </si>
  <si>
    <t>Maheshwar</t>
  </si>
  <si>
    <t>Mandla</t>
  </si>
  <si>
    <t>Mandsaur</t>
  </si>
  <si>
    <t>Mandsaur-1</t>
  </si>
  <si>
    <t>Morena</t>
  </si>
  <si>
    <t>Morena-1</t>
  </si>
  <si>
    <t>Morena-2</t>
  </si>
  <si>
    <t>Narsinghpur</t>
  </si>
  <si>
    <t>Narsinghpur-1</t>
  </si>
  <si>
    <t>Narsinghpur-2</t>
  </si>
  <si>
    <t>Neemuch</t>
  </si>
  <si>
    <t>Panna</t>
  </si>
  <si>
    <t>Pawai</t>
  </si>
  <si>
    <t>Raisen</t>
  </si>
  <si>
    <t>Raisen-1</t>
  </si>
  <si>
    <t>Raisen-2</t>
  </si>
  <si>
    <t>Rajgarh</t>
  </si>
  <si>
    <t>Rajgarh-2</t>
  </si>
  <si>
    <t>Biaora</t>
  </si>
  <si>
    <t>Ratlam</t>
  </si>
  <si>
    <t>Ratlam-1</t>
  </si>
  <si>
    <t>Rewa</t>
  </si>
  <si>
    <t>Mauganj</t>
  </si>
  <si>
    <t>Rewa-1</t>
  </si>
  <si>
    <t>Rewa-2</t>
  </si>
  <si>
    <t>Sagar</t>
  </si>
  <si>
    <t>Sagar-1</t>
  </si>
  <si>
    <t>Sagar-2</t>
  </si>
  <si>
    <t>Satna</t>
  </si>
  <si>
    <t>Satna-1</t>
  </si>
  <si>
    <t>Satna-2</t>
  </si>
  <si>
    <t>Sehore</t>
  </si>
  <si>
    <t>Sehore-I</t>
  </si>
  <si>
    <t>Sehore-II</t>
  </si>
  <si>
    <t>Seoni</t>
  </si>
  <si>
    <t xml:space="preserve">Seoni </t>
  </si>
  <si>
    <t>Shahdol</t>
  </si>
  <si>
    <t>Shahdol-1</t>
  </si>
  <si>
    <t>Shahdol-2</t>
  </si>
  <si>
    <t>Shajapur</t>
  </si>
  <si>
    <t>Sheopur</t>
  </si>
  <si>
    <t>Shivpuri</t>
  </si>
  <si>
    <t>Shivpuri-1</t>
  </si>
  <si>
    <t>Shivpuri-2</t>
  </si>
  <si>
    <t>Sidhi</t>
  </si>
  <si>
    <t>Sidhi-1</t>
  </si>
  <si>
    <t>Sidhi-2</t>
  </si>
  <si>
    <t>Sidhi-3</t>
  </si>
  <si>
    <t>Singrauli</t>
  </si>
  <si>
    <t>Waidhan-1</t>
  </si>
  <si>
    <t>Waidhan-2</t>
  </si>
  <si>
    <t>Tikamgarh</t>
  </si>
  <si>
    <t>Ujjain</t>
  </si>
  <si>
    <t>Ujjain - 1</t>
  </si>
  <si>
    <t>Ujjain-2</t>
  </si>
  <si>
    <t>Umaria</t>
  </si>
  <si>
    <t>Vidisha</t>
  </si>
  <si>
    <t>PIU Target Year 2011-12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</si>
</sst>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 Narrow"/>
      <family val="0"/>
    </font>
    <font>
      <sz val="8"/>
      <name val="Arial Narrow"/>
      <family val="0"/>
    </font>
    <font>
      <b/>
      <sz val="14"/>
      <name val="Times New Roman"/>
      <family val="1"/>
    </font>
    <font>
      <b/>
      <sz val="10"/>
      <name val="Arial Narrow"/>
      <family val="2"/>
    </font>
    <font>
      <sz val="9"/>
      <name val="Arial Narrow"/>
      <family val="0"/>
    </font>
    <font>
      <b/>
      <sz val="9"/>
      <name val="Arial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3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R1"/>
    </sheetView>
  </sheetViews>
  <sheetFormatPr defaultColWidth="9.33203125" defaultRowHeight="12.75"/>
  <cols>
    <col min="1" max="1" width="15.33203125" style="0" hidden="1" customWidth="1"/>
    <col min="2" max="2" width="13" style="0" customWidth="1"/>
    <col min="3" max="3" width="5.16015625" style="0" customWidth="1"/>
    <col min="4" max="4" width="6.16015625" style="0" customWidth="1"/>
    <col min="5" max="5" width="6.83203125" style="0" customWidth="1"/>
    <col min="6" max="7" width="4.33203125" style="0" customWidth="1"/>
    <col min="8" max="8" width="5.83203125" style="0" customWidth="1"/>
    <col min="9" max="10" width="4.33203125" style="0" customWidth="1"/>
    <col min="11" max="11" width="7" style="0" customWidth="1"/>
    <col min="12" max="13" width="4.33203125" style="0" customWidth="1"/>
    <col min="14" max="14" width="5.83203125" style="0" customWidth="1"/>
    <col min="15" max="16" width="4.33203125" style="0" customWidth="1"/>
    <col min="17" max="17" width="5.66015625" style="0" customWidth="1"/>
    <col min="18" max="19" width="4.33203125" style="0" customWidth="1"/>
    <col min="20" max="20" width="5" style="0" customWidth="1"/>
    <col min="21" max="22" width="4.33203125" style="0" customWidth="1"/>
    <col min="23" max="23" width="5" style="0" customWidth="1"/>
    <col min="24" max="25" width="4.33203125" style="0" customWidth="1"/>
    <col min="26" max="26" width="6.16015625" style="0" customWidth="1"/>
    <col min="27" max="28" width="4.33203125" style="0" customWidth="1"/>
    <col min="29" max="29" width="5.16015625" style="0" customWidth="1"/>
    <col min="30" max="31" width="4.33203125" style="0" customWidth="1"/>
    <col min="32" max="32" width="5.83203125" style="0" customWidth="1"/>
    <col min="33" max="34" width="4.33203125" style="0" customWidth="1"/>
    <col min="35" max="35" width="5.66015625" style="0" customWidth="1"/>
    <col min="36" max="37" width="4.33203125" style="0" customWidth="1"/>
    <col min="38" max="38" width="5.5" style="0" customWidth="1"/>
    <col min="39" max="40" width="4.33203125" style="0" customWidth="1"/>
    <col min="41" max="41" width="5.5" style="0" customWidth="1"/>
    <col min="42" max="43" width="4.33203125" style="0" customWidth="1"/>
    <col min="44" max="44" width="6.5" style="0" customWidth="1"/>
  </cols>
  <sheetData>
    <row r="1" spans="1:44" ht="18.75">
      <c r="A1" s="12" t="s">
        <v>137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s="1" customFormat="1" ht="25.5" customHeight="1">
      <c r="A2" s="13" t="s">
        <v>0</v>
      </c>
      <c r="B2" s="13" t="s">
        <v>1</v>
      </c>
      <c r="C2" s="11" t="s">
        <v>2</v>
      </c>
      <c r="D2" s="11"/>
      <c r="E2" s="11"/>
      <c r="F2" s="11" t="s">
        <v>3</v>
      </c>
      <c r="G2" s="11"/>
      <c r="H2" s="11"/>
      <c r="I2" s="11" t="s">
        <v>4</v>
      </c>
      <c r="J2" s="11"/>
      <c r="K2" s="11"/>
      <c r="L2" s="11" t="s">
        <v>5</v>
      </c>
      <c r="M2" s="11"/>
      <c r="N2" s="11"/>
      <c r="O2" s="11" t="s">
        <v>6</v>
      </c>
      <c r="P2" s="11"/>
      <c r="Q2" s="11"/>
      <c r="R2" s="11" t="s">
        <v>7</v>
      </c>
      <c r="S2" s="11"/>
      <c r="T2" s="11"/>
      <c r="U2" s="11" t="s">
        <v>8</v>
      </c>
      <c r="V2" s="11"/>
      <c r="W2" s="11"/>
      <c r="X2" s="11" t="s">
        <v>9</v>
      </c>
      <c r="Y2" s="11"/>
      <c r="Z2" s="11"/>
      <c r="AA2" s="11" t="s">
        <v>10</v>
      </c>
      <c r="AB2" s="11"/>
      <c r="AC2" s="11"/>
      <c r="AD2" s="11" t="s">
        <v>11</v>
      </c>
      <c r="AE2" s="11"/>
      <c r="AF2" s="11"/>
      <c r="AG2" s="11" t="s">
        <v>12</v>
      </c>
      <c r="AH2" s="11"/>
      <c r="AI2" s="11"/>
      <c r="AJ2" s="11" t="s">
        <v>13</v>
      </c>
      <c r="AK2" s="11"/>
      <c r="AL2" s="11"/>
      <c r="AM2" s="11" t="s">
        <v>14</v>
      </c>
      <c r="AN2" s="11"/>
      <c r="AO2" s="11"/>
      <c r="AP2" s="11" t="s">
        <v>15</v>
      </c>
      <c r="AQ2" s="11"/>
      <c r="AR2" s="11"/>
    </row>
    <row r="3" spans="1:44" s="3" customFormat="1" ht="51.75" customHeight="1">
      <c r="A3" s="13"/>
      <c r="B3" s="13"/>
      <c r="C3" s="2" t="s">
        <v>16</v>
      </c>
      <c r="D3" s="2" t="s">
        <v>17</v>
      </c>
      <c r="E3" s="2" t="s">
        <v>18</v>
      </c>
      <c r="F3" s="2" t="s">
        <v>16</v>
      </c>
      <c r="G3" s="2" t="s">
        <v>17</v>
      </c>
      <c r="H3" s="2" t="s">
        <v>18</v>
      </c>
      <c r="I3" s="2" t="s">
        <v>16</v>
      </c>
      <c r="J3" s="2" t="s">
        <v>17</v>
      </c>
      <c r="K3" s="2" t="s">
        <v>18</v>
      </c>
      <c r="L3" s="2" t="s">
        <v>16</v>
      </c>
      <c r="M3" s="2" t="s">
        <v>17</v>
      </c>
      <c r="N3" s="2" t="s">
        <v>18</v>
      </c>
      <c r="O3" s="2" t="s">
        <v>16</v>
      </c>
      <c r="P3" s="2" t="s">
        <v>17</v>
      </c>
      <c r="Q3" s="2" t="s">
        <v>18</v>
      </c>
      <c r="R3" s="2" t="s">
        <v>16</v>
      </c>
      <c r="S3" s="2" t="s">
        <v>17</v>
      </c>
      <c r="T3" s="2" t="s">
        <v>18</v>
      </c>
      <c r="U3" s="2" t="s">
        <v>16</v>
      </c>
      <c r="V3" s="2" t="s">
        <v>17</v>
      </c>
      <c r="W3" s="2" t="s">
        <v>18</v>
      </c>
      <c r="X3" s="2" t="s">
        <v>16</v>
      </c>
      <c r="Y3" s="2" t="s">
        <v>17</v>
      </c>
      <c r="Z3" s="2" t="s">
        <v>18</v>
      </c>
      <c r="AA3" s="2" t="s">
        <v>16</v>
      </c>
      <c r="AB3" s="2" t="s">
        <v>17</v>
      </c>
      <c r="AC3" s="2" t="s">
        <v>18</v>
      </c>
      <c r="AD3" s="2" t="s">
        <v>16</v>
      </c>
      <c r="AE3" s="2" t="s">
        <v>17</v>
      </c>
      <c r="AF3" s="2" t="s">
        <v>18</v>
      </c>
      <c r="AG3" s="2" t="s">
        <v>16</v>
      </c>
      <c r="AH3" s="2" t="s">
        <v>17</v>
      </c>
      <c r="AI3" s="2" t="s">
        <v>18</v>
      </c>
      <c r="AJ3" s="2" t="s">
        <v>16</v>
      </c>
      <c r="AK3" s="2" t="s">
        <v>17</v>
      </c>
      <c r="AL3" s="2" t="s">
        <v>18</v>
      </c>
      <c r="AM3" s="2" t="s">
        <v>16</v>
      </c>
      <c r="AN3" s="2" t="s">
        <v>17</v>
      </c>
      <c r="AO3" s="2" t="s">
        <v>18</v>
      </c>
      <c r="AP3" s="2" t="s">
        <v>16</v>
      </c>
      <c r="AQ3" s="2" t="s">
        <v>17</v>
      </c>
      <c r="AR3" s="2" t="s">
        <v>18</v>
      </c>
    </row>
    <row r="4" spans="1:44" ht="12.75">
      <c r="A4" s="4" t="s">
        <v>19</v>
      </c>
      <c r="B4" s="4" t="s">
        <v>20</v>
      </c>
      <c r="C4" s="5">
        <v>13</v>
      </c>
      <c r="D4" s="5">
        <v>48.59</v>
      </c>
      <c r="E4" s="5">
        <v>1731.96</v>
      </c>
      <c r="F4" s="6">
        <f aca="true" t="shared" si="0" ref="F4:H5">C4*0.1</f>
        <v>1.3</v>
      </c>
      <c r="G4" s="6">
        <f t="shared" si="0"/>
        <v>4.859000000000001</v>
      </c>
      <c r="H4" s="6">
        <f t="shared" si="0"/>
        <v>173.19600000000003</v>
      </c>
      <c r="I4" s="6">
        <f aca="true" t="shared" si="1" ref="I4:K5">C4*0.1</f>
        <v>1.3</v>
      </c>
      <c r="J4" s="6">
        <f t="shared" si="1"/>
        <v>4.859000000000001</v>
      </c>
      <c r="K4" s="6">
        <f t="shared" si="1"/>
        <v>173.19600000000003</v>
      </c>
      <c r="L4" s="6">
        <f aca="true" t="shared" si="2" ref="L4:L35">C4*0.08</f>
        <v>1.04</v>
      </c>
      <c r="M4" s="6">
        <f aca="true" t="shared" si="3" ref="M4:M35">D4*0.08</f>
        <v>3.8872000000000004</v>
      </c>
      <c r="N4" s="6">
        <f aca="true" t="shared" si="4" ref="N4:N35">E4*0.08</f>
        <v>138.5568</v>
      </c>
      <c r="O4" s="6">
        <f aca="true" t="shared" si="5" ref="O4:O35">C4*0.04</f>
        <v>0.52</v>
      </c>
      <c r="P4" s="6">
        <f aca="true" t="shared" si="6" ref="P4:P35">D4*0.04</f>
        <v>1.9436000000000002</v>
      </c>
      <c r="Q4" s="6">
        <f aca="true" t="shared" si="7" ref="Q4:Q35">E4*0.04</f>
        <v>69.2784</v>
      </c>
      <c r="R4" s="6">
        <f aca="true" t="shared" si="8" ref="R4:R35">C4*0.05</f>
        <v>0.65</v>
      </c>
      <c r="S4" s="6">
        <f aca="true" t="shared" si="9" ref="S4:S35">D4*0.05</f>
        <v>2.4295000000000004</v>
      </c>
      <c r="T4" s="6">
        <f aca="true" t="shared" si="10" ref="T4:T35">E4*0.05</f>
        <v>86.59800000000001</v>
      </c>
      <c r="U4" s="6">
        <f aca="true" t="shared" si="11" ref="U4:U35">C4*0.05</f>
        <v>0.65</v>
      </c>
      <c r="V4" s="6">
        <f aca="true" t="shared" si="12" ref="V4:V35">D4*0.05</f>
        <v>2.4295000000000004</v>
      </c>
      <c r="W4" s="6">
        <f aca="true" t="shared" si="13" ref="W4:W35">E4*0.05</f>
        <v>86.59800000000001</v>
      </c>
      <c r="X4" s="6">
        <f aca="true" t="shared" si="14" ref="X4:X35">C4*0.08</f>
        <v>1.04</v>
      </c>
      <c r="Y4" s="6">
        <f aca="true" t="shared" si="15" ref="Y4:Y35">D4*0.08</f>
        <v>3.8872000000000004</v>
      </c>
      <c r="Z4" s="6">
        <f aca="true" t="shared" si="16" ref="Z4:Z35">E4*0.08</f>
        <v>138.5568</v>
      </c>
      <c r="AA4" s="6">
        <f aca="true" t="shared" si="17" ref="AA4:AA35">C4*0.08</f>
        <v>1.04</v>
      </c>
      <c r="AB4" s="6">
        <f aca="true" t="shared" si="18" ref="AB4:AB35">D4*0.08</f>
        <v>3.8872000000000004</v>
      </c>
      <c r="AC4" s="6">
        <f aca="true" t="shared" si="19" ref="AC4:AC35">E4*0.08</f>
        <v>138.5568</v>
      </c>
      <c r="AD4" s="6">
        <f aca="true" t="shared" si="20" ref="AD4:AD35">C4*0.1</f>
        <v>1.3</v>
      </c>
      <c r="AE4" s="6">
        <f aca="true" t="shared" si="21" ref="AE4:AE35">D4*0.1</f>
        <v>4.859000000000001</v>
      </c>
      <c r="AF4" s="6">
        <f aca="true" t="shared" si="22" ref="AF4:AF35">E4*0.1</f>
        <v>173.19600000000003</v>
      </c>
      <c r="AG4" s="6">
        <f aca="true" t="shared" si="23" ref="AG4:AG35">C4*0.11</f>
        <v>1.43</v>
      </c>
      <c r="AH4" s="6">
        <f aca="true" t="shared" si="24" ref="AH4:AH35">D4*0.11</f>
        <v>5.3449</v>
      </c>
      <c r="AI4" s="6">
        <f aca="true" t="shared" si="25" ref="AI4:AI35">E4*0.11</f>
        <v>190.5156</v>
      </c>
      <c r="AJ4" s="6">
        <f aca="true" t="shared" si="26" ref="AJ4:AL5">C4*0.11</f>
        <v>1.43</v>
      </c>
      <c r="AK4" s="6">
        <f t="shared" si="26"/>
        <v>5.3449</v>
      </c>
      <c r="AL4" s="6">
        <f t="shared" si="26"/>
        <v>190.5156</v>
      </c>
      <c r="AM4" s="6">
        <f aca="true" t="shared" si="27" ref="AM4:AO5">C4*0.1</f>
        <v>1.3</v>
      </c>
      <c r="AN4" s="6">
        <f t="shared" si="27"/>
        <v>4.859000000000001</v>
      </c>
      <c r="AO4" s="6">
        <f t="shared" si="27"/>
        <v>173.19600000000003</v>
      </c>
      <c r="AP4" s="6">
        <f aca="true" t="shared" si="28" ref="AP4:AP35">F4+I4+L4+O4+R4+U4+X4+AA4+AD4+AG4+AJ4+AM4</f>
        <v>13.000000000000002</v>
      </c>
      <c r="AQ4" s="6">
        <f aca="true" t="shared" si="29" ref="AQ4:AQ35">G4+J4+M4+P4+S4+V4+Y4+AB4+AE4+AH4+AK4+AN4</f>
        <v>48.59000000000001</v>
      </c>
      <c r="AR4" s="6">
        <f aca="true" t="shared" si="30" ref="AR4:AR35">H4+K4+N4+Q4+T4+W4+Z4+AC4+AF4+AI4+AL4+AO4</f>
        <v>1731.96</v>
      </c>
    </row>
    <row r="5" spans="1:44" ht="12.75">
      <c r="A5" s="4"/>
      <c r="B5" s="4" t="s">
        <v>21</v>
      </c>
      <c r="C5" s="5">
        <v>15</v>
      </c>
      <c r="D5" s="5">
        <v>112.325</v>
      </c>
      <c r="E5" s="5">
        <v>3565.6</v>
      </c>
      <c r="F5" s="6">
        <f t="shared" si="0"/>
        <v>1.5</v>
      </c>
      <c r="G5" s="6">
        <f t="shared" si="0"/>
        <v>11.232500000000002</v>
      </c>
      <c r="H5" s="6">
        <f t="shared" si="0"/>
        <v>356.56</v>
      </c>
      <c r="I5" s="6">
        <f t="shared" si="1"/>
        <v>1.5</v>
      </c>
      <c r="J5" s="6">
        <f t="shared" si="1"/>
        <v>11.232500000000002</v>
      </c>
      <c r="K5" s="6">
        <f t="shared" si="1"/>
        <v>356.56</v>
      </c>
      <c r="L5" s="6">
        <f t="shared" si="2"/>
        <v>1.2</v>
      </c>
      <c r="M5" s="6">
        <f t="shared" si="3"/>
        <v>8.986</v>
      </c>
      <c r="N5" s="6">
        <f t="shared" si="4"/>
        <v>285.248</v>
      </c>
      <c r="O5" s="6">
        <f t="shared" si="5"/>
        <v>0.6</v>
      </c>
      <c r="P5" s="6">
        <f t="shared" si="6"/>
        <v>4.493</v>
      </c>
      <c r="Q5" s="6">
        <f t="shared" si="7"/>
        <v>142.624</v>
      </c>
      <c r="R5" s="6">
        <f t="shared" si="8"/>
        <v>0.75</v>
      </c>
      <c r="S5" s="6">
        <f t="shared" si="9"/>
        <v>5.616250000000001</v>
      </c>
      <c r="T5" s="6">
        <f t="shared" si="10"/>
        <v>178.28</v>
      </c>
      <c r="U5" s="6">
        <f t="shared" si="11"/>
        <v>0.75</v>
      </c>
      <c r="V5" s="6">
        <f t="shared" si="12"/>
        <v>5.616250000000001</v>
      </c>
      <c r="W5" s="6">
        <f t="shared" si="13"/>
        <v>178.28</v>
      </c>
      <c r="X5" s="6">
        <f t="shared" si="14"/>
        <v>1.2</v>
      </c>
      <c r="Y5" s="6">
        <f t="shared" si="15"/>
        <v>8.986</v>
      </c>
      <c r="Z5" s="6">
        <f t="shared" si="16"/>
        <v>285.248</v>
      </c>
      <c r="AA5" s="6">
        <f t="shared" si="17"/>
        <v>1.2</v>
      </c>
      <c r="AB5" s="6">
        <f t="shared" si="18"/>
        <v>8.986</v>
      </c>
      <c r="AC5" s="6">
        <f t="shared" si="19"/>
        <v>285.248</v>
      </c>
      <c r="AD5" s="6">
        <f t="shared" si="20"/>
        <v>1.5</v>
      </c>
      <c r="AE5" s="6">
        <f t="shared" si="21"/>
        <v>11.232500000000002</v>
      </c>
      <c r="AF5" s="6">
        <f t="shared" si="22"/>
        <v>356.56</v>
      </c>
      <c r="AG5" s="6">
        <f t="shared" si="23"/>
        <v>1.65</v>
      </c>
      <c r="AH5" s="6">
        <f t="shared" si="24"/>
        <v>12.35575</v>
      </c>
      <c r="AI5" s="6">
        <f t="shared" si="25"/>
        <v>392.216</v>
      </c>
      <c r="AJ5" s="6">
        <f t="shared" si="26"/>
        <v>1.65</v>
      </c>
      <c r="AK5" s="6">
        <f t="shared" si="26"/>
        <v>12.35575</v>
      </c>
      <c r="AL5" s="6">
        <f t="shared" si="26"/>
        <v>392.216</v>
      </c>
      <c r="AM5" s="6">
        <f t="shared" si="27"/>
        <v>1.5</v>
      </c>
      <c r="AN5" s="6">
        <f t="shared" si="27"/>
        <v>11.232500000000002</v>
      </c>
      <c r="AO5" s="6">
        <f t="shared" si="27"/>
        <v>356.56</v>
      </c>
      <c r="AP5" s="6">
        <f t="shared" si="28"/>
        <v>15</v>
      </c>
      <c r="AQ5" s="6">
        <f t="shared" si="29"/>
        <v>112.32500000000002</v>
      </c>
      <c r="AR5" s="6">
        <f t="shared" si="30"/>
        <v>3565.5999999999995</v>
      </c>
    </row>
    <row r="6" spans="1:44" ht="12.75">
      <c r="A6" s="4" t="s">
        <v>22</v>
      </c>
      <c r="B6" s="4" t="s">
        <v>22</v>
      </c>
      <c r="C6" s="5">
        <v>17</v>
      </c>
      <c r="D6" s="5">
        <v>44.1</v>
      </c>
      <c r="E6" s="5">
        <f>1062+342</f>
        <v>1404</v>
      </c>
      <c r="F6" s="6">
        <f aca="true" t="shared" si="31" ref="F6:K6">C6*0</f>
        <v>0</v>
      </c>
      <c r="G6" s="6">
        <f t="shared" si="31"/>
        <v>0</v>
      </c>
      <c r="H6" s="6">
        <f t="shared" si="31"/>
        <v>0</v>
      </c>
      <c r="I6" s="6">
        <f t="shared" si="31"/>
        <v>0</v>
      </c>
      <c r="J6" s="6">
        <f t="shared" si="31"/>
        <v>0</v>
      </c>
      <c r="K6" s="6">
        <f t="shared" si="31"/>
        <v>0</v>
      </c>
      <c r="L6" s="6">
        <f t="shared" si="2"/>
        <v>1.36</v>
      </c>
      <c r="M6" s="6">
        <f t="shared" si="3"/>
        <v>3.528</v>
      </c>
      <c r="N6" s="6">
        <f t="shared" si="4"/>
        <v>112.32000000000001</v>
      </c>
      <c r="O6" s="6">
        <f t="shared" si="5"/>
        <v>0.68</v>
      </c>
      <c r="P6" s="6">
        <f t="shared" si="6"/>
        <v>1.764</v>
      </c>
      <c r="Q6" s="6">
        <f t="shared" si="7"/>
        <v>56.160000000000004</v>
      </c>
      <c r="R6" s="6">
        <f t="shared" si="8"/>
        <v>0.8500000000000001</v>
      </c>
      <c r="S6" s="6">
        <f t="shared" si="9"/>
        <v>2.205</v>
      </c>
      <c r="T6" s="6">
        <f t="shared" si="10"/>
        <v>70.2</v>
      </c>
      <c r="U6" s="6">
        <f t="shared" si="11"/>
        <v>0.8500000000000001</v>
      </c>
      <c r="V6" s="6">
        <f t="shared" si="12"/>
        <v>2.205</v>
      </c>
      <c r="W6" s="6">
        <f t="shared" si="13"/>
        <v>70.2</v>
      </c>
      <c r="X6" s="6">
        <f t="shared" si="14"/>
        <v>1.36</v>
      </c>
      <c r="Y6" s="6">
        <f t="shared" si="15"/>
        <v>3.528</v>
      </c>
      <c r="Z6" s="6">
        <f t="shared" si="16"/>
        <v>112.32000000000001</v>
      </c>
      <c r="AA6" s="6">
        <f t="shared" si="17"/>
        <v>1.36</v>
      </c>
      <c r="AB6" s="6">
        <f t="shared" si="18"/>
        <v>3.528</v>
      </c>
      <c r="AC6" s="6">
        <f t="shared" si="19"/>
        <v>112.32000000000001</v>
      </c>
      <c r="AD6" s="6">
        <f t="shared" si="20"/>
        <v>1.7000000000000002</v>
      </c>
      <c r="AE6" s="6">
        <f t="shared" si="21"/>
        <v>4.41</v>
      </c>
      <c r="AF6" s="6">
        <f t="shared" si="22"/>
        <v>140.4</v>
      </c>
      <c r="AG6" s="6">
        <f t="shared" si="23"/>
        <v>1.87</v>
      </c>
      <c r="AH6" s="6">
        <f t="shared" si="24"/>
        <v>4.851</v>
      </c>
      <c r="AI6" s="6">
        <f t="shared" si="25"/>
        <v>154.44</v>
      </c>
      <c r="AJ6" s="6">
        <f>C6*0.21</f>
        <v>3.57</v>
      </c>
      <c r="AK6" s="6">
        <f>D6*0.21</f>
        <v>9.261</v>
      </c>
      <c r="AL6" s="6">
        <f>E6*0.21</f>
        <v>294.84</v>
      </c>
      <c r="AM6" s="6">
        <f>C6*0.2</f>
        <v>3.4000000000000004</v>
      </c>
      <c r="AN6" s="6">
        <f>D6*0.2</f>
        <v>8.82</v>
      </c>
      <c r="AO6" s="6">
        <f>E6*0.2</f>
        <v>280.8</v>
      </c>
      <c r="AP6" s="6">
        <f t="shared" si="28"/>
        <v>17</v>
      </c>
      <c r="AQ6" s="6">
        <f t="shared" si="29"/>
        <v>44.1</v>
      </c>
      <c r="AR6" s="6">
        <f t="shared" si="30"/>
        <v>1403.9999999999998</v>
      </c>
    </row>
    <row r="7" spans="1:44" ht="12.75">
      <c r="A7" s="4" t="s">
        <v>23</v>
      </c>
      <c r="B7" s="4" t="s">
        <v>23</v>
      </c>
      <c r="C7" s="5">
        <v>14</v>
      </c>
      <c r="D7" s="5">
        <v>37.524</v>
      </c>
      <c r="E7" s="5">
        <v>1096.06</v>
      </c>
      <c r="F7" s="6">
        <f aca="true" t="shared" si="32" ref="F7:F38">C7*0.1</f>
        <v>1.4000000000000001</v>
      </c>
      <c r="G7" s="6">
        <f aca="true" t="shared" si="33" ref="G7:G38">D7*0.1</f>
        <v>3.7524</v>
      </c>
      <c r="H7" s="6">
        <f aca="true" t="shared" si="34" ref="H7:H38">E7*0.1</f>
        <v>109.606</v>
      </c>
      <c r="I7" s="6">
        <f aca="true" t="shared" si="35" ref="I7:I38">C7*0.1</f>
        <v>1.4000000000000001</v>
      </c>
      <c r="J7" s="6">
        <f aca="true" t="shared" si="36" ref="J7:J38">D7*0.1</f>
        <v>3.7524</v>
      </c>
      <c r="K7" s="6">
        <f aca="true" t="shared" si="37" ref="K7:K38">E7*0.1</f>
        <v>109.606</v>
      </c>
      <c r="L7" s="6">
        <f t="shared" si="2"/>
        <v>1.12</v>
      </c>
      <c r="M7" s="6">
        <f t="shared" si="3"/>
        <v>3.00192</v>
      </c>
      <c r="N7" s="6">
        <f t="shared" si="4"/>
        <v>87.6848</v>
      </c>
      <c r="O7" s="6">
        <f t="shared" si="5"/>
        <v>0.56</v>
      </c>
      <c r="P7" s="6">
        <f t="shared" si="6"/>
        <v>1.50096</v>
      </c>
      <c r="Q7" s="6">
        <f t="shared" si="7"/>
        <v>43.8424</v>
      </c>
      <c r="R7" s="6">
        <f t="shared" si="8"/>
        <v>0.7000000000000001</v>
      </c>
      <c r="S7" s="6">
        <f t="shared" si="9"/>
        <v>1.8762</v>
      </c>
      <c r="T7" s="6">
        <f t="shared" si="10"/>
        <v>54.803</v>
      </c>
      <c r="U7" s="6">
        <f t="shared" si="11"/>
        <v>0.7000000000000001</v>
      </c>
      <c r="V7" s="6">
        <f t="shared" si="12"/>
        <v>1.8762</v>
      </c>
      <c r="W7" s="6">
        <f t="shared" si="13"/>
        <v>54.803</v>
      </c>
      <c r="X7" s="6">
        <f t="shared" si="14"/>
        <v>1.12</v>
      </c>
      <c r="Y7" s="6">
        <f t="shared" si="15"/>
        <v>3.00192</v>
      </c>
      <c r="Z7" s="6">
        <f t="shared" si="16"/>
        <v>87.6848</v>
      </c>
      <c r="AA7" s="6">
        <f t="shared" si="17"/>
        <v>1.12</v>
      </c>
      <c r="AB7" s="6">
        <f t="shared" si="18"/>
        <v>3.00192</v>
      </c>
      <c r="AC7" s="6">
        <f t="shared" si="19"/>
        <v>87.6848</v>
      </c>
      <c r="AD7" s="6">
        <f t="shared" si="20"/>
        <v>1.4000000000000001</v>
      </c>
      <c r="AE7" s="6">
        <f t="shared" si="21"/>
        <v>3.7524</v>
      </c>
      <c r="AF7" s="6">
        <f t="shared" si="22"/>
        <v>109.606</v>
      </c>
      <c r="AG7" s="6">
        <f t="shared" si="23"/>
        <v>1.54</v>
      </c>
      <c r="AH7" s="6">
        <f t="shared" si="24"/>
        <v>4.12764</v>
      </c>
      <c r="AI7" s="6">
        <f t="shared" si="25"/>
        <v>120.5666</v>
      </c>
      <c r="AJ7" s="6">
        <f aca="true" t="shared" si="38" ref="AJ7:AJ38">C7*0.11</f>
        <v>1.54</v>
      </c>
      <c r="AK7" s="6">
        <f aca="true" t="shared" si="39" ref="AK7:AK38">D7*0.11</f>
        <v>4.12764</v>
      </c>
      <c r="AL7" s="6">
        <f aca="true" t="shared" si="40" ref="AL7:AL38">E7*0.11</f>
        <v>120.5666</v>
      </c>
      <c r="AM7" s="6">
        <f aca="true" t="shared" si="41" ref="AM7:AM38">C7*0.1</f>
        <v>1.4000000000000001</v>
      </c>
      <c r="AN7" s="6">
        <f aca="true" t="shared" si="42" ref="AN7:AN38">D7*0.1</f>
        <v>3.7524</v>
      </c>
      <c r="AO7" s="6">
        <f aca="true" t="shared" si="43" ref="AO7:AO38">E7*0.1</f>
        <v>109.606</v>
      </c>
      <c r="AP7" s="6">
        <f t="shared" si="28"/>
        <v>14.000000000000002</v>
      </c>
      <c r="AQ7" s="6">
        <f t="shared" si="29"/>
        <v>37.524</v>
      </c>
      <c r="AR7" s="6">
        <f t="shared" si="30"/>
        <v>1096.06</v>
      </c>
    </row>
    <row r="8" spans="1:44" ht="12.75">
      <c r="A8" s="4" t="s">
        <v>24</v>
      </c>
      <c r="B8" s="4" t="s">
        <v>25</v>
      </c>
      <c r="C8" s="5">
        <v>52</v>
      </c>
      <c r="D8" s="5">
        <v>175.697</v>
      </c>
      <c r="E8" s="5">
        <v>3838.32</v>
      </c>
      <c r="F8" s="6">
        <f t="shared" si="32"/>
        <v>5.2</v>
      </c>
      <c r="G8" s="6">
        <f t="shared" si="33"/>
        <v>17.5697</v>
      </c>
      <c r="H8" s="6">
        <f t="shared" si="34"/>
        <v>383.83200000000005</v>
      </c>
      <c r="I8" s="6">
        <f t="shared" si="35"/>
        <v>5.2</v>
      </c>
      <c r="J8" s="6">
        <f t="shared" si="36"/>
        <v>17.5697</v>
      </c>
      <c r="K8" s="6">
        <f t="shared" si="37"/>
        <v>383.83200000000005</v>
      </c>
      <c r="L8" s="6">
        <f t="shared" si="2"/>
        <v>4.16</v>
      </c>
      <c r="M8" s="6">
        <f t="shared" si="3"/>
        <v>14.055760000000001</v>
      </c>
      <c r="N8" s="6">
        <f t="shared" si="4"/>
        <v>307.0656</v>
      </c>
      <c r="O8" s="6">
        <f t="shared" si="5"/>
        <v>2.08</v>
      </c>
      <c r="P8" s="6">
        <f t="shared" si="6"/>
        <v>7.027880000000001</v>
      </c>
      <c r="Q8" s="6">
        <f t="shared" si="7"/>
        <v>153.5328</v>
      </c>
      <c r="R8" s="6">
        <f t="shared" si="8"/>
        <v>2.6</v>
      </c>
      <c r="S8" s="6">
        <f t="shared" si="9"/>
        <v>8.78485</v>
      </c>
      <c r="T8" s="6">
        <f t="shared" si="10"/>
        <v>191.91600000000003</v>
      </c>
      <c r="U8" s="6">
        <f t="shared" si="11"/>
        <v>2.6</v>
      </c>
      <c r="V8" s="6">
        <f t="shared" si="12"/>
        <v>8.78485</v>
      </c>
      <c r="W8" s="6">
        <f t="shared" si="13"/>
        <v>191.91600000000003</v>
      </c>
      <c r="X8" s="6">
        <f t="shared" si="14"/>
        <v>4.16</v>
      </c>
      <c r="Y8" s="6">
        <f t="shared" si="15"/>
        <v>14.055760000000001</v>
      </c>
      <c r="Z8" s="6">
        <f t="shared" si="16"/>
        <v>307.0656</v>
      </c>
      <c r="AA8" s="6">
        <f t="shared" si="17"/>
        <v>4.16</v>
      </c>
      <c r="AB8" s="6">
        <f t="shared" si="18"/>
        <v>14.055760000000001</v>
      </c>
      <c r="AC8" s="6">
        <f t="shared" si="19"/>
        <v>307.0656</v>
      </c>
      <c r="AD8" s="6">
        <f t="shared" si="20"/>
        <v>5.2</v>
      </c>
      <c r="AE8" s="6">
        <f t="shared" si="21"/>
        <v>17.5697</v>
      </c>
      <c r="AF8" s="6">
        <f t="shared" si="22"/>
        <v>383.83200000000005</v>
      </c>
      <c r="AG8" s="6">
        <f t="shared" si="23"/>
        <v>5.72</v>
      </c>
      <c r="AH8" s="6">
        <f t="shared" si="24"/>
        <v>19.32667</v>
      </c>
      <c r="AI8" s="6">
        <f t="shared" si="25"/>
        <v>422.21520000000004</v>
      </c>
      <c r="AJ8" s="6">
        <f t="shared" si="38"/>
        <v>5.72</v>
      </c>
      <c r="AK8" s="6">
        <f t="shared" si="39"/>
        <v>19.32667</v>
      </c>
      <c r="AL8" s="6">
        <f t="shared" si="40"/>
        <v>422.21520000000004</v>
      </c>
      <c r="AM8" s="6">
        <f t="shared" si="41"/>
        <v>5.2</v>
      </c>
      <c r="AN8" s="6">
        <f t="shared" si="42"/>
        <v>17.5697</v>
      </c>
      <c r="AO8" s="6">
        <f t="shared" si="43"/>
        <v>383.83200000000005</v>
      </c>
      <c r="AP8" s="6">
        <f t="shared" si="28"/>
        <v>52.00000000000001</v>
      </c>
      <c r="AQ8" s="6">
        <f t="shared" si="29"/>
        <v>175.69700000000003</v>
      </c>
      <c r="AR8" s="6">
        <f t="shared" si="30"/>
        <v>3838.3199999999997</v>
      </c>
    </row>
    <row r="9" spans="1:44" ht="12.75">
      <c r="A9" s="4"/>
      <c r="B9" s="4" t="s">
        <v>26</v>
      </c>
      <c r="C9" s="5">
        <v>52</v>
      </c>
      <c r="D9" s="5">
        <v>206.533</v>
      </c>
      <c r="E9" s="5">
        <v>3691.49</v>
      </c>
      <c r="F9" s="6">
        <f t="shared" si="32"/>
        <v>5.2</v>
      </c>
      <c r="G9" s="6">
        <f t="shared" si="33"/>
        <v>20.6533</v>
      </c>
      <c r="H9" s="6">
        <f t="shared" si="34"/>
        <v>369.149</v>
      </c>
      <c r="I9" s="6">
        <f t="shared" si="35"/>
        <v>5.2</v>
      </c>
      <c r="J9" s="6">
        <f t="shared" si="36"/>
        <v>20.6533</v>
      </c>
      <c r="K9" s="6">
        <f t="shared" si="37"/>
        <v>369.149</v>
      </c>
      <c r="L9" s="6">
        <f t="shared" si="2"/>
        <v>4.16</v>
      </c>
      <c r="M9" s="6">
        <f t="shared" si="3"/>
        <v>16.52264</v>
      </c>
      <c r="N9" s="6">
        <f t="shared" si="4"/>
        <v>295.31919999999997</v>
      </c>
      <c r="O9" s="6">
        <f t="shared" si="5"/>
        <v>2.08</v>
      </c>
      <c r="P9" s="6">
        <f t="shared" si="6"/>
        <v>8.26132</v>
      </c>
      <c r="Q9" s="6">
        <f t="shared" si="7"/>
        <v>147.65959999999998</v>
      </c>
      <c r="R9" s="6">
        <f t="shared" si="8"/>
        <v>2.6</v>
      </c>
      <c r="S9" s="6">
        <f t="shared" si="9"/>
        <v>10.32665</v>
      </c>
      <c r="T9" s="6">
        <f t="shared" si="10"/>
        <v>184.5745</v>
      </c>
      <c r="U9" s="6">
        <f t="shared" si="11"/>
        <v>2.6</v>
      </c>
      <c r="V9" s="6">
        <f t="shared" si="12"/>
        <v>10.32665</v>
      </c>
      <c r="W9" s="6">
        <f t="shared" si="13"/>
        <v>184.5745</v>
      </c>
      <c r="X9" s="6">
        <f t="shared" si="14"/>
        <v>4.16</v>
      </c>
      <c r="Y9" s="6">
        <f t="shared" si="15"/>
        <v>16.52264</v>
      </c>
      <c r="Z9" s="6">
        <f t="shared" si="16"/>
        <v>295.31919999999997</v>
      </c>
      <c r="AA9" s="6">
        <f t="shared" si="17"/>
        <v>4.16</v>
      </c>
      <c r="AB9" s="6">
        <f t="shared" si="18"/>
        <v>16.52264</v>
      </c>
      <c r="AC9" s="6">
        <f t="shared" si="19"/>
        <v>295.31919999999997</v>
      </c>
      <c r="AD9" s="6">
        <f t="shared" si="20"/>
        <v>5.2</v>
      </c>
      <c r="AE9" s="6">
        <f t="shared" si="21"/>
        <v>20.6533</v>
      </c>
      <c r="AF9" s="6">
        <f t="shared" si="22"/>
        <v>369.149</v>
      </c>
      <c r="AG9" s="6">
        <f t="shared" si="23"/>
        <v>5.72</v>
      </c>
      <c r="AH9" s="6">
        <f t="shared" si="24"/>
        <v>22.718629999999997</v>
      </c>
      <c r="AI9" s="6">
        <f t="shared" si="25"/>
        <v>406.0639</v>
      </c>
      <c r="AJ9" s="6">
        <f t="shared" si="38"/>
        <v>5.72</v>
      </c>
      <c r="AK9" s="6">
        <f t="shared" si="39"/>
        <v>22.718629999999997</v>
      </c>
      <c r="AL9" s="6">
        <f t="shared" si="40"/>
        <v>406.0639</v>
      </c>
      <c r="AM9" s="6">
        <f t="shared" si="41"/>
        <v>5.2</v>
      </c>
      <c r="AN9" s="6">
        <f t="shared" si="42"/>
        <v>20.6533</v>
      </c>
      <c r="AO9" s="6">
        <f t="shared" si="43"/>
        <v>369.149</v>
      </c>
      <c r="AP9" s="6">
        <f t="shared" si="28"/>
        <v>52.00000000000001</v>
      </c>
      <c r="AQ9" s="6">
        <f t="shared" si="29"/>
        <v>206.53299999999996</v>
      </c>
      <c r="AR9" s="6">
        <f t="shared" si="30"/>
        <v>3691.49</v>
      </c>
    </row>
    <row r="10" spans="1:44" ht="12.75">
      <c r="A10" s="4"/>
      <c r="B10" s="4" t="s">
        <v>27</v>
      </c>
      <c r="C10" s="5">
        <v>49</v>
      </c>
      <c r="D10" s="5">
        <v>157.296</v>
      </c>
      <c r="E10" s="5">
        <v>2676.18</v>
      </c>
      <c r="F10" s="6">
        <f t="shared" si="32"/>
        <v>4.9</v>
      </c>
      <c r="G10" s="6">
        <f t="shared" si="33"/>
        <v>15.7296</v>
      </c>
      <c r="H10" s="6">
        <f t="shared" si="34"/>
        <v>267.618</v>
      </c>
      <c r="I10" s="6">
        <f t="shared" si="35"/>
        <v>4.9</v>
      </c>
      <c r="J10" s="6">
        <f t="shared" si="36"/>
        <v>15.7296</v>
      </c>
      <c r="K10" s="6">
        <f t="shared" si="37"/>
        <v>267.618</v>
      </c>
      <c r="L10" s="6">
        <f t="shared" si="2"/>
        <v>3.92</v>
      </c>
      <c r="M10" s="6">
        <f t="shared" si="3"/>
        <v>12.58368</v>
      </c>
      <c r="N10" s="6">
        <f t="shared" si="4"/>
        <v>214.09439999999998</v>
      </c>
      <c r="O10" s="6">
        <f t="shared" si="5"/>
        <v>1.96</v>
      </c>
      <c r="P10" s="6">
        <f t="shared" si="6"/>
        <v>6.29184</v>
      </c>
      <c r="Q10" s="6">
        <f t="shared" si="7"/>
        <v>107.04719999999999</v>
      </c>
      <c r="R10" s="6">
        <f t="shared" si="8"/>
        <v>2.45</v>
      </c>
      <c r="S10" s="6">
        <f t="shared" si="9"/>
        <v>7.8648</v>
      </c>
      <c r="T10" s="6">
        <f t="shared" si="10"/>
        <v>133.809</v>
      </c>
      <c r="U10" s="6">
        <f t="shared" si="11"/>
        <v>2.45</v>
      </c>
      <c r="V10" s="6">
        <f t="shared" si="12"/>
        <v>7.8648</v>
      </c>
      <c r="W10" s="6">
        <f t="shared" si="13"/>
        <v>133.809</v>
      </c>
      <c r="X10" s="6">
        <f t="shared" si="14"/>
        <v>3.92</v>
      </c>
      <c r="Y10" s="6">
        <f t="shared" si="15"/>
        <v>12.58368</v>
      </c>
      <c r="Z10" s="6">
        <f t="shared" si="16"/>
        <v>214.09439999999998</v>
      </c>
      <c r="AA10" s="6">
        <f t="shared" si="17"/>
        <v>3.92</v>
      </c>
      <c r="AB10" s="6">
        <f t="shared" si="18"/>
        <v>12.58368</v>
      </c>
      <c r="AC10" s="6">
        <f t="shared" si="19"/>
        <v>214.09439999999998</v>
      </c>
      <c r="AD10" s="6">
        <f t="shared" si="20"/>
        <v>4.9</v>
      </c>
      <c r="AE10" s="6">
        <f t="shared" si="21"/>
        <v>15.7296</v>
      </c>
      <c r="AF10" s="6">
        <f t="shared" si="22"/>
        <v>267.618</v>
      </c>
      <c r="AG10" s="6">
        <f t="shared" si="23"/>
        <v>5.39</v>
      </c>
      <c r="AH10" s="6">
        <f t="shared" si="24"/>
        <v>17.30256</v>
      </c>
      <c r="AI10" s="6">
        <f t="shared" si="25"/>
        <v>294.3798</v>
      </c>
      <c r="AJ10" s="6">
        <f t="shared" si="38"/>
        <v>5.39</v>
      </c>
      <c r="AK10" s="6">
        <f t="shared" si="39"/>
        <v>17.30256</v>
      </c>
      <c r="AL10" s="6">
        <f t="shared" si="40"/>
        <v>294.3798</v>
      </c>
      <c r="AM10" s="6">
        <f t="shared" si="41"/>
        <v>4.9</v>
      </c>
      <c r="AN10" s="6">
        <f t="shared" si="42"/>
        <v>15.7296</v>
      </c>
      <c r="AO10" s="6">
        <f t="shared" si="43"/>
        <v>267.618</v>
      </c>
      <c r="AP10" s="6">
        <f t="shared" si="28"/>
        <v>49</v>
      </c>
      <c r="AQ10" s="6">
        <f t="shared" si="29"/>
        <v>157.296</v>
      </c>
      <c r="AR10" s="6">
        <f t="shared" si="30"/>
        <v>2676.18</v>
      </c>
    </row>
    <row r="11" spans="1:44" ht="12.75">
      <c r="A11" s="4"/>
      <c r="B11" s="4" t="s">
        <v>28</v>
      </c>
      <c r="C11" s="5">
        <v>18</v>
      </c>
      <c r="D11" s="5">
        <v>48.821000000000005</v>
      </c>
      <c r="E11" s="5">
        <v>919.79</v>
      </c>
      <c r="F11" s="6">
        <f t="shared" si="32"/>
        <v>1.8</v>
      </c>
      <c r="G11" s="6">
        <f t="shared" si="33"/>
        <v>4.882100000000001</v>
      </c>
      <c r="H11" s="6">
        <f t="shared" si="34"/>
        <v>91.979</v>
      </c>
      <c r="I11" s="6">
        <f t="shared" si="35"/>
        <v>1.8</v>
      </c>
      <c r="J11" s="6">
        <f t="shared" si="36"/>
        <v>4.882100000000001</v>
      </c>
      <c r="K11" s="6">
        <f t="shared" si="37"/>
        <v>91.979</v>
      </c>
      <c r="L11" s="6">
        <f t="shared" si="2"/>
        <v>1.44</v>
      </c>
      <c r="M11" s="6">
        <f t="shared" si="3"/>
        <v>3.9056800000000007</v>
      </c>
      <c r="N11" s="6">
        <f t="shared" si="4"/>
        <v>73.5832</v>
      </c>
      <c r="O11" s="6">
        <f t="shared" si="5"/>
        <v>0.72</v>
      </c>
      <c r="P11" s="6">
        <f t="shared" si="6"/>
        <v>1.9528400000000004</v>
      </c>
      <c r="Q11" s="6">
        <f t="shared" si="7"/>
        <v>36.7916</v>
      </c>
      <c r="R11" s="6">
        <f t="shared" si="8"/>
        <v>0.9</v>
      </c>
      <c r="S11" s="6">
        <f t="shared" si="9"/>
        <v>2.4410500000000006</v>
      </c>
      <c r="T11" s="6">
        <f t="shared" si="10"/>
        <v>45.9895</v>
      </c>
      <c r="U11" s="6">
        <f t="shared" si="11"/>
        <v>0.9</v>
      </c>
      <c r="V11" s="6">
        <f t="shared" si="12"/>
        <v>2.4410500000000006</v>
      </c>
      <c r="W11" s="6">
        <f t="shared" si="13"/>
        <v>45.9895</v>
      </c>
      <c r="X11" s="6">
        <f t="shared" si="14"/>
        <v>1.44</v>
      </c>
      <c r="Y11" s="6">
        <f t="shared" si="15"/>
        <v>3.9056800000000007</v>
      </c>
      <c r="Z11" s="6">
        <f t="shared" si="16"/>
        <v>73.5832</v>
      </c>
      <c r="AA11" s="6">
        <f t="shared" si="17"/>
        <v>1.44</v>
      </c>
      <c r="AB11" s="6">
        <f t="shared" si="18"/>
        <v>3.9056800000000007</v>
      </c>
      <c r="AC11" s="6">
        <f t="shared" si="19"/>
        <v>73.5832</v>
      </c>
      <c r="AD11" s="6">
        <f t="shared" si="20"/>
        <v>1.8</v>
      </c>
      <c r="AE11" s="6">
        <f t="shared" si="21"/>
        <v>4.882100000000001</v>
      </c>
      <c r="AF11" s="6">
        <f t="shared" si="22"/>
        <v>91.979</v>
      </c>
      <c r="AG11" s="6">
        <f t="shared" si="23"/>
        <v>1.98</v>
      </c>
      <c r="AH11" s="6">
        <f t="shared" si="24"/>
        <v>5.370310000000001</v>
      </c>
      <c r="AI11" s="6">
        <f t="shared" si="25"/>
        <v>101.1769</v>
      </c>
      <c r="AJ11" s="6">
        <f t="shared" si="38"/>
        <v>1.98</v>
      </c>
      <c r="AK11" s="6">
        <f t="shared" si="39"/>
        <v>5.370310000000001</v>
      </c>
      <c r="AL11" s="6">
        <f t="shared" si="40"/>
        <v>101.1769</v>
      </c>
      <c r="AM11" s="6">
        <f t="shared" si="41"/>
        <v>1.8</v>
      </c>
      <c r="AN11" s="6">
        <f t="shared" si="42"/>
        <v>4.882100000000001</v>
      </c>
      <c r="AO11" s="6">
        <f t="shared" si="43"/>
        <v>91.979</v>
      </c>
      <c r="AP11" s="6">
        <f t="shared" si="28"/>
        <v>18</v>
      </c>
      <c r="AQ11" s="6">
        <f t="shared" si="29"/>
        <v>48.82100000000002</v>
      </c>
      <c r="AR11" s="6">
        <f t="shared" si="30"/>
        <v>919.7900000000003</v>
      </c>
    </row>
    <row r="12" spans="1:44" ht="12.75">
      <c r="A12" s="4" t="s">
        <v>29</v>
      </c>
      <c r="B12" s="4" t="s">
        <v>30</v>
      </c>
      <c r="C12" s="5">
        <v>24</v>
      </c>
      <c r="D12" s="5">
        <v>102.803</v>
      </c>
      <c r="E12" s="5">
        <v>3404.61</v>
      </c>
      <c r="F12" s="6">
        <f t="shared" si="32"/>
        <v>2.4000000000000004</v>
      </c>
      <c r="G12" s="6">
        <f t="shared" si="33"/>
        <v>10.2803</v>
      </c>
      <c r="H12" s="6">
        <f t="shared" si="34"/>
        <v>340.461</v>
      </c>
      <c r="I12" s="6">
        <f t="shared" si="35"/>
        <v>2.4000000000000004</v>
      </c>
      <c r="J12" s="6">
        <f t="shared" si="36"/>
        <v>10.2803</v>
      </c>
      <c r="K12" s="6">
        <f t="shared" si="37"/>
        <v>340.461</v>
      </c>
      <c r="L12" s="6">
        <f t="shared" si="2"/>
        <v>1.92</v>
      </c>
      <c r="M12" s="6">
        <f t="shared" si="3"/>
        <v>8.22424</v>
      </c>
      <c r="N12" s="6">
        <f t="shared" si="4"/>
        <v>272.3688</v>
      </c>
      <c r="O12" s="6">
        <f t="shared" si="5"/>
        <v>0.96</v>
      </c>
      <c r="P12" s="6">
        <f t="shared" si="6"/>
        <v>4.11212</v>
      </c>
      <c r="Q12" s="6">
        <f t="shared" si="7"/>
        <v>136.1844</v>
      </c>
      <c r="R12" s="6">
        <f t="shared" si="8"/>
        <v>1.2000000000000002</v>
      </c>
      <c r="S12" s="6">
        <f t="shared" si="9"/>
        <v>5.14015</v>
      </c>
      <c r="T12" s="6">
        <f t="shared" si="10"/>
        <v>170.2305</v>
      </c>
      <c r="U12" s="6">
        <f t="shared" si="11"/>
        <v>1.2000000000000002</v>
      </c>
      <c r="V12" s="6">
        <f t="shared" si="12"/>
        <v>5.14015</v>
      </c>
      <c r="W12" s="6">
        <f t="shared" si="13"/>
        <v>170.2305</v>
      </c>
      <c r="X12" s="6">
        <f t="shared" si="14"/>
        <v>1.92</v>
      </c>
      <c r="Y12" s="6">
        <f t="shared" si="15"/>
        <v>8.22424</v>
      </c>
      <c r="Z12" s="6">
        <f t="shared" si="16"/>
        <v>272.3688</v>
      </c>
      <c r="AA12" s="6">
        <f t="shared" si="17"/>
        <v>1.92</v>
      </c>
      <c r="AB12" s="6">
        <f t="shared" si="18"/>
        <v>8.22424</v>
      </c>
      <c r="AC12" s="6">
        <f t="shared" si="19"/>
        <v>272.3688</v>
      </c>
      <c r="AD12" s="6">
        <f t="shared" si="20"/>
        <v>2.4000000000000004</v>
      </c>
      <c r="AE12" s="6">
        <f t="shared" si="21"/>
        <v>10.2803</v>
      </c>
      <c r="AF12" s="6">
        <f t="shared" si="22"/>
        <v>340.461</v>
      </c>
      <c r="AG12" s="6">
        <f t="shared" si="23"/>
        <v>2.64</v>
      </c>
      <c r="AH12" s="6">
        <f t="shared" si="24"/>
        <v>11.30833</v>
      </c>
      <c r="AI12" s="6">
        <f t="shared" si="25"/>
        <v>374.50710000000004</v>
      </c>
      <c r="AJ12" s="6">
        <f t="shared" si="38"/>
        <v>2.64</v>
      </c>
      <c r="AK12" s="6">
        <f t="shared" si="39"/>
        <v>11.30833</v>
      </c>
      <c r="AL12" s="6">
        <f t="shared" si="40"/>
        <v>374.50710000000004</v>
      </c>
      <c r="AM12" s="6">
        <f t="shared" si="41"/>
        <v>2.4000000000000004</v>
      </c>
      <c r="AN12" s="6">
        <f t="shared" si="42"/>
        <v>10.2803</v>
      </c>
      <c r="AO12" s="6">
        <f t="shared" si="43"/>
        <v>340.461</v>
      </c>
      <c r="AP12" s="6">
        <f t="shared" si="28"/>
        <v>24</v>
      </c>
      <c r="AQ12" s="6">
        <f t="shared" si="29"/>
        <v>102.803</v>
      </c>
      <c r="AR12" s="6">
        <f t="shared" si="30"/>
        <v>3404.6099999999997</v>
      </c>
    </row>
    <row r="13" spans="1:44" ht="12.75">
      <c r="A13" s="4"/>
      <c r="B13" s="4" t="s">
        <v>31</v>
      </c>
      <c r="C13" s="5">
        <v>26</v>
      </c>
      <c r="D13" s="5">
        <v>83.915</v>
      </c>
      <c r="E13" s="5">
        <v>3509.86</v>
      </c>
      <c r="F13" s="6">
        <f t="shared" si="32"/>
        <v>2.6</v>
      </c>
      <c r="G13" s="6">
        <f t="shared" si="33"/>
        <v>8.3915</v>
      </c>
      <c r="H13" s="6">
        <f t="shared" si="34"/>
        <v>350.98600000000005</v>
      </c>
      <c r="I13" s="6">
        <f t="shared" si="35"/>
        <v>2.6</v>
      </c>
      <c r="J13" s="6">
        <f t="shared" si="36"/>
        <v>8.3915</v>
      </c>
      <c r="K13" s="6">
        <f t="shared" si="37"/>
        <v>350.98600000000005</v>
      </c>
      <c r="L13" s="6">
        <f t="shared" si="2"/>
        <v>2.08</v>
      </c>
      <c r="M13" s="6">
        <f t="shared" si="3"/>
        <v>6.7132000000000005</v>
      </c>
      <c r="N13" s="6">
        <f t="shared" si="4"/>
        <v>280.78880000000004</v>
      </c>
      <c r="O13" s="6">
        <f t="shared" si="5"/>
        <v>1.04</v>
      </c>
      <c r="P13" s="6">
        <f t="shared" si="6"/>
        <v>3.3566000000000003</v>
      </c>
      <c r="Q13" s="6">
        <f t="shared" si="7"/>
        <v>140.39440000000002</v>
      </c>
      <c r="R13" s="6">
        <f t="shared" si="8"/>
        <v>1.3</v>
      </c>
      <c r="S13" s="6">
        <f t="shared" si="9"/>
        <v>4.19575</v>
      </c>
      <c r="T13" s="6">
        <f t="shared" si="10"/>
        <v>175.49300000000002</v>
      </c>
      <c r="U13" s="6">
        <f t="shared" si="11"/>
        <v>1.3</v>
      </c>
      <c r="V13" s="6">
        <f t="shared" si="12"/>
        <v>4.19575</v>
      </c>
      <c r="W13" s="6">
        <f t="shared" si="13"/>
        <v>175.49300000000002</v>
      </c>
      <c r="X13" s="6">
        <f t="shared" si="14"/>
        <v>2.08</v>
      </c>
      <c r="Y13" s="6">
        <f t="shared" si="15"/>
        <v>6.7132000000000005</v>
      </c>
      <c r="Z13" s="6">
        <f t="shared" si="16"/>
        <v>280.78880000000004</v>
      </c>
      <c r="AA13" s="6">
        <f t="shared" si="17"/>
        <v>2.08</v>
      </c>
      <c r="AB13" s="6">
        <f t="shared" si="18"/>
        <v>6.7132000000000005</v>
      </c>
      <c r="AC13" s="6">
        <f t="shared" si="19"/>
        <v>280.78880000000004</v>
      </c>
      <c r="AD13" s="6">
        <f t="shared" si="20"/>
        <v>2.6</v>
      </c>
      <c r="AE13" s="6">
        <f t="shared" si="21"/>
        <v>8.3915</v>
      </c>
      <c r="AF13" s="6">
        <f t="shared" si="22"/>
        <v>350.98600000000005</v>
      </c>
      <c r="AG13" s="6">
        <f t="shared" si="23"/>
        <v>2.86</v>
      </c>
      <c r="AH13" s="6">
        <f t="shared" si="24"/>
        <v>9.23065</v>
      </c>
      <c r="AI13" s="6">
        <f t="shared" si="25"/>
        <v>386.0846</v>
      </c>
      <c r="AJ13" s="6">
        <f t="shared" si="38"/>
        <v>2.86</v>
      </c>
      <c r="AK13" s="6">
        <f t="shared" si="39"/>
        <v>9.23065</v>
      </c>
      <c r="AL13" s="6">
        <f t="shared" si="40"/>
        <v>386.0846</v>
      </c>
      <c r="AM13" s="6">
        <f t="shared" si="41"/>
        <v>2.6</v>
      </c>
      <c r="AN13" s="6">
        <f t="shared" si="42"/>
        <v>8.3915</v>
      </c>
      <c r="AO13" s="6">
        <f t="shared" si="43"/>
        <v>350.98600000000005</v>
      </c>
      <c r="AP13" s="6">
        <f t="shared" si="28"/>
        <v>26.000000000000004</v>
      </c>
      <c r="AQ13" s="6">
        <f t="shared" si="29"/>
        <v>83.91499999999999</v>
      </c>
      <c r="AR13" s="6">
        <f t="shared" si="30"/>
        <v>3509.86</v>
      </c>
    </row>
    <row r="14" spans="1:44" ht="12.75">
      <c r="A14" s="4" t="s">
        <v>32</v>
      </c>
      <c r="B14" s="4" t="s">
        <v>33</v>
      </c>
      <c r="C14" s="5">
        <v>7</v>
      </c>
      <c r="D14" s="5">
        <v>18.305</v>
      </c>
      <c r="E14" s="5">
        <v>947.63</v>
      </c>
      <c r="F14" s="6">
        <f t="shared" si="32"/>
        <v>0.7000000000000001</v>
      </c>
      <c r="G14" s="6">
        <f t="shared" si="33"/>
        <v>1.8305</v>
      </c>
      <c r="H14" s="6">
        <f t="shared" si="34"/>
        <v>94.763</v>
      </c>
      <c r="I14" s="6">
        <f t="shared" si="35"/>
        <v>0.7000000000000001</v>
      </c>
      <c r="J14" s="6">
        <f t="shared" si="36"/>
        <v>1.8305</v>
      </c>
      <c r="K14" s="6">
        <f t="shared" si="37"/>
        <v>94.763</v>
      </c>
      <c r="L14" s="6">
        <f t="shared" si="2"/>
        <v>0.56</v>
      </c>
      <c r="M14" s="6">
        <f t="shared" si="3"/>
        <v>1.4644</v>
      </c>
      <c r="N14" s="6">
        <f t="shared" si="4"/>
        <v>75.8104</v>
      </c>
      <c r="O14" s="6">
        <f t="shared" si="5"/>
        <v>0.28</v>
      </c>
      <c r="P14" s="6">
        <f t="shared" si="6"/>
        <v>0.7322</v>
      </c>
      <c r="Q14" s="6">
        <f t="shared" si="7"/>
        <v>37.9052</v>
      </c>
      <c r="R14" s="6">
        <f t="shared" si="8"/>
        <v>0.35000000000000003</v>
      </c>
      <c r="S14" s="6">
        <f t="shared" si="9"/>
        <v>0.91525</v>
      </c>
      <c r="T14" s="6">
        <f t="shared" si="10"/>
        <v>47.3815</v>
      </c>
      <c r="U14" s="6">
        <f t="shared" si="11"/>
        <v>0.35000000000000003</v>
      </c>
      <c r="V14" s="6">
        <f t="shared" si="12"/>
        <v>0.91525</v>
      </c>
      <c r="W14" s="6">
        <f t="shared" si="13"/>
        <v>47.3815</v>
      </c>
      <c r="X14" s="6">
        <f t="shared" si="14"/>
        <v>0.56</v>
      </c>
      <c r="Y14" s="6">
        <f t="shared" si="15"/>
        <v>1.4644</v>
      </c>
      <c r="Z14" s="6">
        <f t="shared" si="16"/>
        <v>75.8104</v>
      </c>
      <c r="AA14" s="6">
        <f t="shared" si="17"/>
        <v>0.56</v>
      </c>
      <c r="AB14" s="6">
        <f t="shared" si="18"/>
        <v>1.4644</v>
      </c>
      <c r="AC14" s="6">
        <f t="shared" si="19"/>
        <v>75.8104</v>
      </c>
      <c r="AD14" s="6">
        <f t="shared" si="20"/>
        <v>0.7000000000000001</v>
      </c>
      <c r="AE14" s="6">
        <f t="shared" si="21"/>
        <v>1.8305</v>
      </c>
      <c r="AF14" s="6">
        <f t="shared" si="22"/>
        <v>94.763</v>
      </c>
      <c r="AG14" s="6">
        <f t="shared" si="23"/>
        <v>0.77</v>
      </c>
      <c r="AH14" s="6">
        <f t="shared" si="24"/>
        <v>2.01355</v>
      </c>
      <c r="AI14" s="6">
        <f t="shared" si="25"/>
        <v>104.2393</v>
      </c>
      <c r="AJ14" s="6">
        <f t="shared" si="38"/>
        <v>0.77</v>
      </c>
      <c r="AK14" s="6">
        <f t="shared" si="39"/>
        <v>2.01355</v>
      </c>
      <c r="AL14" s="6">
        <f t="shared" si="40"/>
        <v>104.2393</v>
      </c>
      <c r="AM14" s="6">
        <f t="shared" si="41"/>
        <v>0.7000000000000001</v>
      </c>
      <c r="AN14" s="6">
        <f t="shared" si="42"/>
        <v>1.8305</v>
      </c>
      <c r="AO14" s="6">
        <f t="shared" si="43"/>
        <v>94.763</v>
      </c>
      <c r="AP14" s="6">
        <f t="shared" si="28"/>
        <v>7.000000000000001</v>
      </c>
      <c r="AQ14" s="6">
        <f t="shared" si="29"/>
        <v>18.305</v>
      </c>
      <c r="AR14" s="6">
        <f t="shared" si="30"/>
        <v>947.63</v>
      </c>
    </row>
    <row r="15" spans="1:44" ht="12.75">
      <c r="A15" s="4"/>
      <c r="B15" s="4" t="s">
        <v>34</v>
      </c>
      <c r="C15" s="5">
        <v>22</v>
      </c>
      <c r="D15" s="5">
        <v>66.97399999999999</v>
      </c>
      <c r="E15" s="5">
        <v>1727.92</v>
      </c>
      <c r="F15" s="6">
        <f t="shared" si="32"/>
        <v>2.2</v>
      </c>
      <c r="G15" s="6">
        <f t="shared" si="33"/>
        <v>6.697399999999999</v>
      </c>
      <c r="H15" s="6">
        <f t="shared" si="34"/>
        <v>172.79200000000003</v>
      </c>
      <c r="I15" s="6">
        <f t="shared" si="35"/>
        <v>2.2</v>
      </c>
      <c r="J15" s="6">
        <f t="shared" si="36"/>
        <v>6.697399999999999</v>
      </c>
      <c r="K15" s="6">
        <f t="shared" si="37"/>
        <v>172.79200000000003</v>
      </c>
      <c r="L15" s="6">
        <f t="shared" si="2"/>
        <v>1.76</v>
      </c>
      <c r="M15" s="6">
        <f t="shared" si="3"/>
        <v>5.357919999999999</v>
      </c>
      <c r="N15" s="6">
        <f t="shared" si="4"/>
        <v>138.2336</v>
      </c>
      <c r="O15" s="6">
        <f t="shared" si="5"/>
        <v>0.88</v>
      </c>
      <c r="P15" s="6">
        <f t="shared" si="6"/>
        <v>2.6789599999999996</v>
      </c>
      <c r="Q15" s="6">
        <f t="shared" si="7"/>
        <v>69.1168</v>
      </c>
      <c r="R15" s="6">
        <f t="shared" si="8"/>
        <v>1.1</v>
      </c>
      <c r="S15" s="6">
        <f t="shared" si="9"/>
        <v>3.3486999999999996</v>
      </c>
      <c r="T15" s="6">
        <f t="shared" si="10"/>
        <v>86.39600000000002</v>
      </c>
      <c r="U15" s="6">
        <f t="shared" si="11"/>
        <v>1.1</v>
      </c>
      <c r="V15" s="6">
        <f t="shared" si="12"/>
        <v>3.3486999999999996</v>
      </c>
      <c r="W15" s="6">
        <f t="shared" si="13"/>
        <v>86.39600000000002</v>
      </c>
      <c r="X15" s="6">
        <f t="shared" si="14"/>
        <v>1.76</v>
      </c>
      <c r="Y15" s="6">
        <f t="shared" si="15"/>
        <v>5.357919999999999</v>
      </c>
      <c r="Z15" s="6">
        <f t="shared" si="16"/>
        <v>138.2336</v>
      </c>
      <c r="AA15" s="6">
        <f t="shared" si="17"/>
        <v>1.76</v>
      </c>
      <c r="AB15" s="6">
        <f t="shared" si="18"/>
        <v>5.357919999999999</v>
      </c>
      <c r="AC15" s="6">
        <f t="shared" si="19"/>
        <v>138.2336</v>
      </c>
      <c r="AD15" s="6">
        <f t="shared" si="20"/>
        <v>2.2</v>
      </c>
      <c r="AE15" s="6">
        <f t="shared" si="21"/>
        <v>6.697399999999999</v>
      </c>
      <c r="AF15" s="6">
        <f t="shared" si="22"/>
        <v>172.79200000000003</v>
      </c>
      <c r="AG15" s="6">
        <f t="shared" si="23"/>
        <v>2.42</v>
      </c>
      <c r="AH15" s="6">
        <f t="shared" si="24"/>
        <v>7.367139999999999</v>
      </c>
      <c r="AI15" s="6">
        <f t="shared" si="25"/>
        <v>190.0712</v>
      </c>
      <c r="AJ15" s="6">
        <f t="shared" si="38"/>
        <v>2.42</v>
      </c>
      <c r="AK15" s="6">
        <f t="shared" si="39"/>
        <v>7.367139999999999</v>
      </c>
      <c r="AL15" s="6">
        <f t="shared" si="40"/>
        <v>190.0712</v>
      </c>
      <c r="AM15" s="6">
        <f t="shared" si="41"/>
        <v>2.2</v>
      </c>
      <c r="AN15" s="6">
        <f t="shared" si="42"/>
        <v>6.697399999999999</v>
      </c>
      <c r="AO15" s="6">
        <f t="shared" si="43"/>
        <v>172.79200000000003</v>
      </c>
      <c r="AP15" s="6">
        <f t="shared" si="28"/>
        <v>22.000000000000004</v>
      </c>
      <c r="AQ15" s="6">
        <f t="shared" si="29"/>
        <v>66.97399999999999</v>
      </c>
      <c r="AR15" s="6">
        <f t="shared" si="30"/>
        <v>1727.92</v>
      </c>
    </row>
    <row r="16" spans="1:44" ht="12.75">
      <c r="A16" s="4"/>
      <c r="B16" s="4" t="s">
        <v>35</v>
      </c>
      <c r="C16" s="5">
        <v>13</v>
      </c>
      <c r="D16" s="5">
        <v>60.84</v>
      </c>
      <c r="E16" s="5">
        <v>1539.1</v>
      </c>
      <c r="F16" s="6">
        <f t="shared" si="32"/>
        <v>1.3</v>
      </c>
      <c r="G16" s="6">
        <f t="shared" si="33"/>
        <v>6.0840000000000005</v>
      </c>
      <c r="H16" s="6">
        <f t="shared" si="34"/>
        <v>153.91</v>
      </c>
      <c r="I16" s="6">
        <f t="shared" si="35"/>
        <v>1.3</v>
      </c>
      <c r="J16" s="6">
        <f t="shared" si="36"/>
        <v>6.0840000000000005</v>
      </c>
      <c r="K16" s="6">
        <f t="shared" si="37"/>
        <v>153.91</v>
      </c>
      <c r="L16" s="6">
        <f t="shared" si="2"/>
        <v>1.04</v>
      </c>
      <c r="M16" s="6">
        <f t="shared" si="3"/>
        <v>4.8672</v>
      </c>
      <c r="N16" s="6">
        <f t="shared" si="4"/>
        <v>123.128</v>
      </c>
      <c r="O16" s="6">
        <f t="shared" si="5"/>
        <v>0.52</v>
      </c>
      <c r="P16" s="6">
        <f t="shared" si="6"/>
        <v>2.4336</v>
      </c>
      <c r="Q16" s="6">
        <f t="shared" si="7"/>
        <v>61.564</v>
      </c>
      <c r="R16" s="6">
        <f t="shared" si="8"/>
        <v>0.65</v>
      </c>
      <c r="S16" s="6">
        <f t="shared" si="9"/>
        <v>3.0420000000000003</v>
      </c>
      <c r="T16" s="6">
        <f t="shared" si="10"/>
        <v>76.955</v>
      </c>
      <c r="U16" s="6">
        <f t="shared" si="11"/>
        <v>0.65</v>
      </c>
      <c r="V16" s="6">
        <f t="shared" si="12"/>
        <v>3.0420000000000003</v>
      </c>
      <c r="W16" s="6">
        <f t="shared" si="13"/>
        <v>76.955</v>
      </c>
      <c r="X16" s="6">
        <f t="shared" si="14"/>
        <v>1.04</v>
      </c>
      <c r="Y16" s="6">
        <f t="shared" si="15"/>
        <v>4.8672</v>
      </c>
      <c r="Z16" s="6">
        <f t="shared" si="16"/>
        <v>123.128</v>
      </c>
      <c r="AA16" s="6">
        <f t="shared" si="17"/>
        <v>1.04</v>
      </c>
      <c r="AB16" s="6">
        <f t="shared" si="18"/>
        <v>4.8672</v>
      </c>
      <c r="AC16" s="6">
        <f t="shared" si="19"/>
        <v>123.128</v>
      </c>
      <c r="AD16" s="6">
        <f t="shared" si="20"/>
        <v>1.3</v>
      </c>
      <c r="AE16" s="6">
        <f t="shared" si="21"/>
        <v>6.0840000000000005</v>
      </c>
      <c r="AF16" s="6">
        <f t="shared" si="22"/>
        <v>153.91</v>
      </c>
      <c r="AG16" s="6">
        <f t="shared" si="23"/>
        <v>1.43</v>
      </c>
      <c r="AH16" s="6">
        <f t="shared" si="24"/>
        <v>6.6924</v>
      </c>
      <c r="AI16" s="6">
        <f t="shared" si="25"/>
        <v>169.301</v>
      </c>
      <c r="AJ16" s="6">
        <f t="shared" si="38"/>
        <v>1.43</v>
      </c>
      <c r="AK16" s="6">
        <f t="shared" si="39"/>
        <v>6.6924</v>
      </c>
      <c r="AL16" s="6">
        <f t="shared" si="40"/>
        <v>169.301</v>
      </c>
      <c r="AM16" s="6">
        <f t="shared" si="41"/>
        <v>1.3</v>
      </c>
      <c r="AN16" s="6">
        <f t="shared" si="42"/>
        <v>6.0840000000000005</v>
      </c>
      <c r="AO16" s="6">
        <f t="shared" si="43"/>
        <v>153.91</v>
      </c>
      <c r="AP16" s="6">
        <f t="shared" si="28"/>
        <v>13.000000000000002</v>
      </c>
      <c r="AQ16" s="6">
        <f t="shared" si="29"/>
        <v>60.84000000000001</v>
      </c>
      <c r="AR16" s="6">
        <f t="shared" si="30"/>
        <v>1539.1000000000001</v>
      </c>
    </row>
    <row r="17" spans="1:44" ht="12.75">
      <c r="A17" s="4" t="s">
        <v>36</v>
      </c>
      <c r="B17" s="4" t="s">
        <v>36</v>
      </c>
      <c r="C17" s="5">
        <v>20</v>
      </c>
      <c r="D17" s="5">
        <v>39.415</v>
      </c>
      <c r="E17" s="5">
        <v>2229.58</v>
      </c>
      <c r="F17" s="6">
        <f t="shared" si="32"/>
        <v>2</v>
      </c>
      <c r="G17" s="6">
        <f t="shared" si="33"/>
        <v>3.9415</v>
      </c>
      <c r="H17" s="6">
        <f t="shared" si="34"/>
        <v>222.958</v>
      </c>
      <c r="I17" s="6">
        <f t="shared" si="35"/>
        <v>2</v>
      </c>
      <c r="J17" s="6">
        <f t="shared" si="36"/>
        <v>3.9415</v>
      </c>
      <c r="K17" s="6">
        <f t="shared" si="37"/>
        <v>222.958</v>
      </c>
      <c r="L17" s="6">
        <f t="shared" si="2"/>
        <v>1.6</v>
      </c>
      <c r="M17" s="6">
        <f t="shared" si="3"/>
        <v>3.1532</v>
      </c>
      <c r="N17" s="6">
        <f t="shared" si="4"/>
        <v>178.3664</v>
      </c>
      <c r="O17" s="6">
        <f t="shared" si="5"/>
        <v>0.8</v>
      </c>
      <c r="P17" s="6">
        <f t="shared" si="6"/>
        <v>1.5766</v>
      </c>
      <c r="Q17" s="6">
        <f t="shared" si="7"/>
        <v>89.1832</v>
      </c>
      <c r="R17" s="6">
        <f t="shared" si="8"/>
        <v>1</v>
      </c>
      <c r="S17" s="6">
        <f t="shared" si="9"/>
        <v>1.97075</v>
      </c>
      <c r="T17" s="6">
        <f t="shared" si="10"/>
        <v>111.479</v>
      </c>
      <c r="U17" s="6">
        <f t="shared" si="11"/>
        <v>1</v>
      </c>
      <c r="V17" s="6">
        <f t="shared" si="12"/>
        <v>1.97075</v>
      </c>
      <c r="W17" s="6">
        <f t="shared" si="13"/>
        <v>111.479</v>
      </c>
      <c r="X17" s="6">
        <f t="shared" si="14"/>
        <v>1.6</v>
      </c>
      <c r="Y17" s="6">
        <f t="shared" si="15"/>
        <v>3.1532</v>
      </c>
      <c r="Z17" s="6">
        <f t="shared" si="16"/>
        <v>178.3664</v>
      </c>
      <c r="AA17" s="6">
        <f t="shared" si="17"/>
        <v>1.6</v>
      </c>
      <c r="AB17" s="6">
        <f t="shared" si="18"/>
        <v>3.1532</v>
      </c>
      <c r="AC17" s="6">
        <f t="shared" si="19"/>
        <v>178.3664</v>
      </c>
      <c r="AD17" s="6">
        <f t="shared" si="20"/>
        <v>2</v>
      </c>
      <c r="AE17" s="6">
        <f t="shared" si="21"/>
        <v>3.9415</v>
      </c>
      <c r="AF17" s="6">
        <f t="shared" si="22"/>
        <v>222.958</v>
      </c>
      <c r="AG17" s="6">
        <f t="shared" si="23"/>
        <v>2.2</v>
      </c>
      <c r="AH17" s="6">
        <f t="shared" si="24"/>
        <v>4.33565</v>
      </c>
      <c r="AI17" s="6">
        <f t="shared" si="25"/>
        <v>245.25379999999998</v>
      </c>
      <c r="AJ17" s="6">
        <f t="shared" si="38"/>
        <v>2.2</v>
      </c>
      <c r="AK17" s="6">
        <f t="shared" si="39"/>
        <v>4.33565</v>
      </c>
      <c r="AL17" s="6">
        <f t="shared" si="40"/>
        <v>245.25379999999998</v>
      </c>
      <c r="AM17" s="6">
        <f t="shared" si="41"/>
        <v>2</v>
      </c>
      <c r="AN17" s="6">
        <f t="shared" si="42"/>
        <v>3.9415</v>
      </c>
      <c r="AO17" s="6">
        <f t="shared" si="43"/>
        <v>222.958</v>
      </c>
      <c r="AP17" s="6">
        <f t="shared" si="28"/>
        <v>19.999999999999996</v>
      </c>
      <c r="AQ17" s="6">
        <f t="shared" si="29"/>
        <v>39.415</v>
      </c>
      <c r="AR17" s="6">
        <f t="shared" si="30"/>
        <v>2229.58</v>
      </c>
    </row>
    <row r="18" spans="1:44" ht="12.75">
      <c r="A18" s="4" t="s">
        <v>37</v>
      </c>
      <c r="B18" s="4" t="s">
        <v>37</v>
      </c>
      <c r="C18" s="5">
        <v>17</v>
      </c>
      <c r="D18" s="5">
        <v>14.672000000000004</v>
      </c>
      <c r="E18" s="5">
        <v>394.09</v>
      </c>
      <c r="F18" s="6">
        <f t="shared" si="32"/>
        <v>1.7000000000000002</v>
      </c>
      <c r="G18" s="6">
        <f t="shared" si="33"/>
        <v>1.4672000000000005</v>
      </c>
      <c r="H18" s="6">
        <f t="shared" si="34"/>
        <v>39.409</v>
      </c>
      <c r="I18" s="6">
        <f t="shared" si="35"/>
        <v>1.7000000000000002</v>
      </c>
      <c r="J18" s="6">
        <f t="shared" si="36"/>
        <v>1.4672000000000005</v>
      </c>
      <c r="K18" s="6">
        <f t="shared" si="37"/>
        <v>39.409</v>
      </c>
      <c r="L18" s="6">
        <f t="shared" si="2"/>
        <v>1.36</v>
      </c>
      <c r="M18" s="6">
        <f t="shared" si="3"/>
        <v>1.1737600000000004</v>
      </c>
      <c r="N18" s="6">
        <f t="shared" si="4"/>
        <v>31.527199999999997</v>
      </c>
      <c r="O18" s="6">
        <f t="shared" si="5"/>
        <v>0.68</v>
      </c>
      <c r="P18" s="6">
        <f t="shared" si="6"/>
        <v>0.5868800000000002</v>
      </c>
      <c r="Q18" s="6">
        <f t="shared" si="7"/>
        <v>15.763599999999999</v>
      </c>
      <c r="R18" s="6">
        <f t="shared" si="8"/>
        <v>0.8500000000000001</v>
      </c>
      <c r="S18" s="6">
        <f t="shared" si="9"/>
        <v>0.7336000000000003</v>
      </c>
      <c r="T18" s="6">
        <f t="shared" si="10"/>
        <v>19.7045</v>
      </c>
      <c r="U18" s="6">
        <f t="shared" si="11"/>
        <v>0.8500000000000001</v>
      </c>
      <c r="V18" s="6">
        <f t="shared" si="12"/>
        <v>0.7336000000000003</v>
      </c>
      <c r="W18" s="6">
        <f t="shared" si="13"/>
        <v>19.7045</v>
      </c>
      <c r="X18" s="6">
        <f t="shared" si="14"/>
        <v>1.36</v>
      </c>
      <c r="Y18" s="6">
        <f t="shared" si="15"/>
        <v>1.1737600000000004</v>
      </c>
      <c r="Z18" s="6">
        <f t="shared" si="16"/>
        <v>31.527199999999997</v>
      </c>
      <c r="AA18" s="6">
        <f t="shared" si="17"/>
        <v>1.36</v>
      </c>
      <c r="AB18" s="6">
        <f t="shared" si="18"/>
        <v>1.1737600000000004</v>
      </c>
      <c r="AC18" s="6">
        <f t="shared" si="19"/>
        <v>31.527199999999997</v>
      </c>
      <c r="AD18" s="6">
        <f t="shared" si="20"/>
        <v>1.7000000000000002</v>
      </c>
      <c r="AE18" s="6">
        <f t="shared" si="21"/>
        <v>1.4672000000000005</v>
      </c>
      <c r="AF18" s="6">
        <f t="shared" si="22"/>
        <v>39.409</v>
      </c>
      <c r="AG18" s="6">
        <f t="shared" si="23"/>
        <v>1.87</v>
      </c>
      <c r="AH18" s="6">
        <f t="shared" si="24"/>
        <v>1.6139200000000005</v>
      </c>
      <c r="AI18" s="6">
        <f t="shared" si="25"/>
        <v>43.3499</v>
      </c>
      <c r="AJ18" s="6">
        <f t="shared" si="38"/>
        <v>1.87</v>
      </c>
      <c r="AK18" s="6">
        <f t="shared" si="39"/>
        <v>1.6139200000000005</v>
      </c>
      <c r="AL18" s="6">
        <f t="shared" si="40"/>
        <v>43.3499</v>
      </c>
      <c r="AM18" s="6">
        <f t="shared" si="41"/>
        <v>1.7000000000000002</v>
      </c>
      <c r="AN18" s="6">
        <f t="shared" si="42"/>
        <v>1.4672000000000005</v>
      </c>
      <c r="AO18" s="6">
        <f t="shared" si="43"/>
        <v>39.409</v>
      </c>
      <c r="AP18" s="6">
        <f t="shared" si="28"/>
        <v>17</v>
      </c>
      <c r="AQ18" s="6">
        <f t="shared" si="29"/>
        <v>14.672000000000002</v>
      </c>
      <c r="AR18" s="6">
        <f t="shared" si="30"/>
        <v>394.09</v>
      </c>
    </row>
    <row r="19" spans="1:44" ht="12.75">
      <c r="A19" s="4" t="s">
        <v>38</v>
      </c>
      <c r="B19" s="4" t="s">
        <v>39</v>
      </c>
      <c r="C19" s="5">
        <v>19</v>
      </c>
      <c r="D19" s="5">
        <v>75.4</v>
      </c>
      <c r="E19" s="5">
        <v>2414.78</v>
      </c>
      <c r="F19" s="6">
        <f t="shared" si="32"/>
        <v>1.9000000000000001</v>
      </c>
      <c r="G19" s="6">
        <f t="shared" si="33"/>
        <v>7.540000000000001</v>
      </c>
      <c r="H19" s="6">
        <f t="shared" si="34"/>
        <v>241.47800000000004</v>
      </c>
      <c r="I19" s="6">
        <f t="shared" si="35"/>
        <v>1.9000000000000001</v>
      </c>
      <c r="J19" s="6">
        <f t="shared" si="36"/>
        <v>7.540000000000001</v>
      </c>
      <c r="K19" s="6">
        <f t="shared" si="37"/>
        <v>241.47800000000004</v>
      </c>
      <c r="L19" s="6">
        <f t="shared" si="2"/>
        <v>1.52</v>
      </c>
      <c r="M19" s="6">
        <f t="shared" si="3"/>
        <v>6.032000000000001</v>
      </c>
      <c r="N19" s="6">
        <f t="shared" si="4"/>
        <v>193.18240000000003</v>
      </c>
      <c r="O19" s="6">
        <f t="shared" si="5"/>
        <v>0.76</v>
      </c>
      <c r="P19" s="6">
        <f t="shared" si="6"/>
        <v>3.0160000000000005</v>
      </c>
      <c r="Q19" s="6">
        <f t="shared" si="7"/>
        <v>96.59120000000001</v>
      </c>
      <c r="R19" s="6">
        <f t="shared" si="8"/>
        <v>0.9500000000000001</v>
      </c>
      <c r="S19" s="6">
        <f t="shared" si="9"/>
        <v>3.7700000000000005</v>
      </c>
      <c r="T19" s="6">
        <f t="shared" si="10"/>
        <v>120.73900000000002</v>
      </c>
      <c r="U19" s="6">
        <f t="shared" si="11"/>
        <v>0.9500000000000001</v>
      </c>
      <c r="V19" s="6">
        <f t="shared" si="12"/>
        <v>3.7700000000000005</v>
      </c>
      <c r="W19" s="6">
        <f t="shared" si="13"/>
        <v>120.73900000000002</v>
      </c>
      <c r="X19" s="6">
        <f t="shared" si="14"/>
        <v>1.52</v>
      </c>
      <c r="Y19" s="6">
        <f t="shared" si="15"/>
        <v>6.032000000000001</v>
      </c>
      <c r="Z19" s="6">
        <f t="shared" si="16"/>
        <v>193.18240000000003</v>
      </c>
      <c r="AA19" s="6">
        <f t="shared" si="17"/>
        <v>1.52</v>
      </c>
      <c r="AB19" s="6">
        <f t="shared" si="18"/>
        <v>6.032000000000001</v>
      </c>
      <c r="AC19" s="6">
        <f t="shared" si="19"/>
        <v>193.18240000000003</v>
      </c>
      <c r="AD19" s="6">
        <f t="shared" si="20"/>
        <v>1.9000000000000001</v>
      </c>
      <c r="AE19" s="6">
        <f t="shared" si="21"/>
        <v>7.540000000000001</v>
      </c>
      <c r="AF19" s="6">
        <f t="shared" si="22"/>
        <v>241.47800000000004</v>
      </c>
      <c r="AG19" s="6">
        <f t="shared" si="23"/>
        <v>2.09</v>
      </c>
      <c r="AH19" s="6">
        <f t="shared" si="24"/>
        <v>8.294</v>
      </c>
      <c r="AI19" s="6">
        <f t="shared" si="25"/>
        <v>265.6258</v>
      </c>
      <c r="AJ19" s="6">
        <f t="shared" si="38"/>
        <v>2.09</v>
      </c>
      <c r="AK19" s="6">
        <f t="shared" si="39"/>
        <v>8.294</v>
      </c>
      <c r="AL19" s="6">
        <f t="shared" si="40"/>
        <v>265.6258</v>
      </c>
      <c r="AM19" s="6">
        <f t="shared" si="41"/>
        <v>1.9000000000000001</v>
      </c>
      <c r="AN19" s="6">
        <f t="shared" si="42"/>
        <v>7.540000000000001</v>
      </c>
      <c r="AO19" s="6">
        <f t="shared" si="43"/>
        <v>241.47800000000004</v>
      </c>
      <c r="AP19" s="6">
        <f t="shared" si="28"/>
        <v>19</v>
      </c>
      <c r="AQ19" s="6">
        <f t="shared" si="29"/>
        <v>75.4</v>
      </c>
      <c r="AR19" s="6">
        <f t="shared" si="30"/>
        <v>2414.7800000000007</v>
      </c>
    </row>
    <row r="20" spans="1:44" ht="12.75">
      <c r="A20" s="4"/>
      <c r="B20" s="4" t="s">
        <v>40</v>
      </c>
      <c r="C20" s="5">
        <v>20</v>
      </c>
      <c r="D20" s="5">
        <v>67.869</v>
      </c>
      <c r="E20" s="5">
        <v>1826.29</v>
      </c>
      <c r="F20" s="6">
        <f t="shared" si="32"/>
        <v>2</v>
      </c>
      <c r="G20" s="6">
        <f t="shared" si="33"/>
        <v>6.7869</v>
      </c>
      <c r="H20" s="6">
        <f t="shared" si="34"/>
        <v>182.62900000000002</v>
      </c>
      <c r="I20" s="6">
        <f t="shared" si="35"/>
        <v>2</v>
      </c>
      <c r="J20" s="6">
        <f t="shared" si="36"/>
        <v>6.7869</v>
      </c>
      <c r="K20" s="6">
        <f t="shared" si="37"/>
        <v>182.62900000000002</v>
      </c>
      <c r="L20" s="6">
        <f t="shared" si="2"/>
        <v>1.6</v>
      </c>
      <c r="M20" s="6">
        <f t="shared" si="3"/>
        <v>5.42952</v>
      </c>
      <c r="N20" s="6">
        <f t="shared" si="4"/>
        <v>146.1032</v>
      </c>
      <c r="O20" s="6">
        <f t="shared" si="5"/>
        <v>0.8</v>
      </c>
      <c r="P20" s="6">
        <f t="shared" si="6"/>
        <v>2.71476</v>
      </c>
      <c r="Q20" s="6">
        <f t="shared" si="7"/>
        <v>73.0516</v>
      </c>
      <c r="R20" s="6">
        <f t="shared" si="8"/>
        <v>1</v>
      </c>
      <c r="S20" s="6">
        <f t="shared" si="9"/>
        <v>3.39345</v>
      </c>
      <c r="T20" s="6">
        <f t="shared" si="10"/>
        <v>91.31450000000001</v>
      </c>
      <c r="U20" s="6">
        <f t="shared" si="11"/>
        <v>1</v>
      </c>
      <c r="V20" s="6">
        <f t="shared" si="12"/>
        <v>3.39345</v>
      </c>
      <c r="W20" s="6">
        <f t="shared" si="13"/>
        <v>91.31450000000001</v>
      </c>
      <c r="X20" s="6">
        <f t="shared" si="14"/>
        <v>1.6</v>
      </c>
      <c r="Y20" s="6">
        <f t="shared" si="15"/>
        <v>5.42952</v>
      </c>
      <c r="Z20" s="6">
        <f t="shared" si="16"/>
        <v>146.1032</v>
      </c>
      <c r="AA20" s="6">
        <f t="shared" si="17"/>
        <v>1.6</v>
      </c>
      <c r="AB20" s="6">
        <f t="shared" si="18"/>
        <v>5.42952</v>
      </c>
      <c r="AC20" s="6">
        <f t="shared" si="19"/>
        <v>146.1032</v>
      </c>
      <c r="AD20" s="6">
        <f t="shared" si="20"/>
        <v>2</v>
      </c>
      <c r="AE20" s="6">
        <f t="shared" si="21"/>
        <v>6.7869</v>
      </c>
      <c r="AF20" s="6">
        <f t="shared" si="22"/>
        <v>182.62900000000002</v>
      </c>
      <c r="AG20" s="6">
        <f t="shared" si="23"/>
        <v>2.2</v>
      </c>
      <c r="AH20" s="6">
        <f t="shared" si="24"/>
        <v>7.46559</v>
      </c>
      <c r="AI20" s="6">
        <f t="shared" si="25"/>
        <v>200.8919</v>
      </c>
      <c r="AJ20" s="6">
        <f t="shared" si="38"/>
        <v>2.2</v>
      </c>
      <c r="AK20" s="6">
        <f t="shared" si="39"/>
        <v>7.46559</v>
      </c>
      <c r="AL20" s="6">
        <f t="shared" si="40"/>
        <v>200.8919</v>
      </c>
      <c r="AM20" s="6">
        <f t="shared" si="41"/>
        <v>2</v>
      </c>
      <c r="AN20" s="6">
        <f t="shared" si="42"/>
        <v>6.7869</v>
      </c>
      <c r="AO20" s="6">
        <f t="shared" si="43"/>
        <v>182.62900000000002</v>
      </c>
      <c r="AP20" s="6">
        <f t="shared" si="28"/>
        <v>19.999999999999996</v>
      </c>
      <c r="AQ20" s="6">
        <f t="shared" si="29"/>
        <v>67.869</v>
      </c>
      <c r="AR20" s="6">
        <f t="shared" si="30"/>
        <v>1826.29</v>
      </c>
    </row>
    <row r="21" spans="1:44" ht="12.75">
      <c r="A21" s="4" t="s">
        <v>41</v>
      </c>
      <c r="B21" s="4" t="s">
        <v>42</v>
      </c>
      <c r="C21" s="5">
        <v>33</v>
      </c>
      <c r="D21" s="5">
        <v>104.757</v>
      </c>
      <c r="E21" s="5">
        <v>2007.25</v>
      </c>
      <c r="F21" s="6">
        <f t="shared" si="32"/>
        <v>3.3000000000000003</v>
      </c>
      <c r="G21" s="6">
        <f t="shared" si="33"/>
        <v>10.475700000000002</v>
      </c>
      <c r="H21" s="6">
        <f t="shared" si="34"/>
        <v>200.72500000000002</v>
      </c>
      <c r="I21" s="6">
        <f t="shared" si="35"/>
        <v>3.3000000000000003</v>
      </c>
      <c r="J21" s="6">
        <f t="shared" si="36"/>
        <v>10.475700000000002</v>
      </c>
      <c r="K21" s="6">
        <f t="shared" si="37"/>
        <v>200.72500000000002</v>
      </c>
      <c r="L21" s="6">
        <f t="shared" si="2"/>
        <v>2.64</v>
      </c>
      <c r="M21" s="6">
        <f t="shared" si="3"/>
        <v>8.380560000000001</v>
      </c>
      <c r="N21" s="6">
        <f t="shared" si="4"/>
        <v>160.58</v>
      </c>
      <c r="O21" s="6">
        <f t="shared" si="5"/>
        <v>1.32</v>
      </c>
      <c r="P21" s="6">
        <f t="shared" si="6"/>
        <v>4.1902800000000004</v>
      </c>
      <c r="Q21" s="6">
        <f t="shared" si="7"/>
        <v>80.29</v>
      </c>
      <c r="R21" s="6">
        <f t="shared" si="8"/>
        <v>1.6500000000000001</v>
      </c>
      <c r="S21" s="6">
        <f t="shared" si="9"/>
        <v>5.237850000000001</v>
      </c>
      <c r="T21" s="6">
        <f t="shared" si="10"/>
        <v>100.36250000000001</v>
      </c>
      <c r="U21" s="6">
        <f t="shared" si="11"/>
        <v>1.6500000000000001</v>
      </c>
      <c r="V21" s="6">
        <f t="shared" si="12"/>
        <v>5.237850000000001</v>
      </c>
      <c r="W21" s="6">
        <f t="shared" si="13"/>
        <v>100.36250000000001</v>
      </c>
      <c r="X21" s="6">
        <f t="shared" si="14"/>
        <v>2.64</v>
      </c>
      <c r="Y21" s="6">
        <f t="shared" si="15"/>
        <v>8.380560000000001</v>
      </c>
      <c r="Z21" s="6">
        <f t="shared" si="16"/>
        <v>160.58</v>
      </c>
      <c r="AA21" s="6">
        <f t="shared" si="17"/>
        <v>2.64</v>
      </c>
      <c r="AB21" s="6">
        <f t="shared" si="18"/>
        <v>8.380560000000001</v>
      </c>
      <c r="AC21" s="6">
        <f t="shared" si="19"/>
        <v>160.58</v>
      </c>
      <c r="AD21" s="6">
        <f t="shared" si="20"/>
        <v>3.3000000000000003</v>
      </c>
      <c r="AE21" s="6">
        <f t="shared" si="21"/>
        <v>10.475700000000002</v>
      </c>
      <c r="AF21" s="6">
        <f t="shared" si="22"/>
        <v>200.72500000000002</v>
      </c>
      <c r="AG21" s="6">
        <f t="shared" si="23"/>
        <v>3.63</v>
      </c>
      <c r="AH21" s="6">
        <f t="shared" si="24"/>
        <v>11.52327</v>
      </c>
      <c r="AI21" s="6">
        <f t="shared" si="25"/>
        <v>220.7975</v>
      </c>
      <c r="AJ21" s="6">
        <f t="shared" si="38"/>
        <v>3.63</v>
      </c>
      <c r="AK21" s="6">
        <f t="shared" si="39"/>
        <v>11.52327</v>
      </c>
      <c r="AL21" s="6">
        <f t="shared" si="40"/>
        <v>220.7975</v>
      </c>
      <c r="AM21" s="6">
        <f t="shared" si="41"/>
        <v>3.3000000000000003</v>
      </c>
      <c r="AN21" s="6">
        <f t="shared" si="42"/>
        <v>10.475700000000002</v>
      </c>
      <c r="AO21" s="6">
        <f t="shared" si="43"/>
        <v>200.72500000000002</v>
      </c>
      <c r="AP21" s="6">
        <f t="shared" si="28"/>
        <v>33</v>
      </c>
      <c r="AQ21" s="6">
        <f t="shared" si="29"/>
        <v>104.757</v>
      </c>
      <c r="AR21" s="6">
        <f t="shared" si="30"/>
        <v>2007.2500000000005</v>
      </c>
    </row>
    <row r="22" spans="1:44" ht="12.75">
      <c r="A22" s="4" t="s">
        <v>43</v>
      </c>
      <c r="B22" s="4" t="s">
        <v>44</v>
      </c>
      <c r="C22" s="5">
        <v>19</v>
      </c>
      <c r="D22" s="5">
        <v>93.203</v>
      </c>
      <c r="E22" s="5">
        <v>2389.44</v>
      </c>
      <c r="F22" s="6">
        <f t="shared" si="32"/>
        <v>1.9000000000000001</v>
      </c>
      <c r="G22" s="6">
        <f t="shared" si="33"/>
        <v>9.320300000000001</v>
      </c>
      <c r="H22" s="6">
        <f t="shared" si="34"/>
        <v>238.94400000000002</v>
      </c>
      <c r="I22" s="6">
        <f t="shared" si="35"/>
        <v>1.9000000000000001</v>
      </c>
      <c r="J22" s="6">
        <f t="shared" si="36"/>
        <v>9.320300000000001</v>
      </c>
      <c r="K22" s="6">
        <f t="shared" si="37"/>
        <v>238.94400000000002</v>
      </c>
      <c r="L22" s="6">
        <f t="shared" si="2"/>
        <v>1.52</v>
      </c>
      <c r="M22" s="6">
        <f t="shared" si="3"/>
        <v>7.45624</v>
      </c>
      <c r="N22" s="6">
        <f t="shared" si="4"/>
        <v>191.1552</v>
      </c>
      <c r="O22" s="6">
        <f t="shared" si="5"/>
        <v>0.76</v>
      </c>
      <c r="P22" s="6">
        <f t="shared" si="6"/>
        <v>3.72812</v>
      </c>
      <c r="Q22" s="6">
        <f t="shared" si="7"/>
        <v>95.5776</v>
      </c>
      <c r="R22" s="6">
        <f t="shared" si="8"/>
        <v>0.9500000000000001</v>
      </c>
      <c r="S22" s="6">
        <f t="shared" si="9"/>
        <v>4.660150000000001</v>
      </c>
      <c r="T22" s="6">
        <f t="shared" si="10"/>
        <v>119.47200000000001</v>
      </c>
      <c r="U22" s="6">
        <f t="shared" si="11"/>
        <v>0.9500000000000001</v>
      </c>
      <c r="V22" s="6">
        <f t="shared" si="12"/>
        <v>4.660150000000001</v>
      </c>
      <c r="W22" s="6">
        <f t="shared" si="13"/>
        <v>119.47200000000001</v>
      </c>
      <c r="X22" s="6">
        <f t="shared" si="14"/>
        <v>1.52</v>
      </c>
      <c r="Y22" s="6">
        <f t="shared" si="15"/>
        <v>7.45624</v>
      </c>
      <c r="Z22" s="6">
        <f t="shared" si="16"/>
        <v>191.1552</v>
      </c>
      <c r="AA22" s="6">
        <f t="shared" si="17"/>
        <v>1.52</v>
      </c>
      <c r="AB22" s="6">
        <f t="shared" si="18"/>
        <v>7.45624</v>
      </c>
      <c r="AC22" s="6">
        <f t="shared" si="19"/>
        <v>191.1552</v>
      </c>
      <c r="AD22" s="6">
        <f t="shared" si="20"/>
        <v>1.9000000000000001</v>
      </c>
      <c r="AE22" s="6">
        <f t="shared" si="21"/>
        <v>9.320300000000001</v>
      </c>
      <c r="AF22" s="6">
        <f t="shared" si="22"/>
        <v>238.94400000000002</v>
      </c>
      <c r="AG22" s="6">
        <f t="shared" si="23"/>
        <v>2.09</v>
      </c>
      <c r="AH22" s="6">
        <f t="shared" si="24"/>
        <v>10.25233</v>
      </c>
      <c r="AI22" s="6">
        <f t="shared" si="25"/>
        <v>262.83840000000004</v>
      </c>
      <c r="AJ22" s="6">
        <f t="shared" si="38"/>
        <v>2.09</v>
      </c>
      <c r="AK22" s="6">
        <f t="shared" si="39"/>
        <v>10.25233</v>
      </c>
      <c r="AL22" s="6">
        <f t="shared" si="40"/>
        <v>262.83840000000004</v>
      </c>
      <c r="AM22" s="6">
        <f t="shared" si="41"/>
        <v>1.9000000000000001</v>
      </c>
      <c r="AN22" s="6">
        <f t="shared" si="42"/>
        <v>9.320300000000001</v>
      </c>
      <c r="AO22" s="6">
        <f t="shared" si="43"/>
        <v>238.94400000000002</v>
      </c>
      <c r="AP22" s="6">
        <f t="shared" si="28"/>
        <v>19</v>
      </c>
      <c r="AQ22" s="6">
        <f t="shared" si="29"/>
        <v>93.20300000000002</v>
      </c>
      <c r="AR22" s="6">
        <f t="shared" si="30"/>
        <v>2389.44</v>
      </c>
    </row>
    <row r="23" spans="1:44" ht="12.75">
      <c r="A23" s="4"/>
      <c r="B23" s="4" t="s">
        <v>45</v>
      </c>
      <c r="C23" s="5">
        <v>15</v>
      </c>
      <c r="D23" s="5">
        <v>96.344</v>
      </c>
      <c r="E23" s="5">
        <v>2975.39</v>
      </c>
      <c r="F23" s="6">
        <f t="shared" si="32"/>
        <v>1.5</v>
      </c>
      <c r="G23" s="6">
        <f t="shared" si="33"/>
        <v>9.6344</v>
      </c>
      <c r="H23" s="6">
        <f t="shared" si="34"/>
        <v>297.539</v>
      </c>
      <c r="I23" s="6">
        <f t="shared" si="35"/>
        <v>1.5</v>
      </c>
      <c r="J23" s="6">
        <f t="shared" si="36"/>
        <v>9.6344</v>
      </c>
      <c r="K23" s="6">
        <f t="shared" si="37"/>
        <v>297.539</v>
      </c>
      <c r="L23" s="6">
        <f t="shared" si="2"/>
        <v>1.2</v>
      </c>
      <c r="M23" s="6">
        <f t="shared" si="3"/>
        <v>7.70752</v>
      </c>
      <c r="N23" s="6">
        <f t="shared" si="4"/>
        <v>238.03119999999998</v>
      </c>
      <c r="O23" s="6">
        <f t="shared" si="5"/>
        <v>0.6</v>
      </c>
      <c r="P23" s="6">
        <f t="shared" si="6"/>
        <v>3.85376</v>
      </c>
      <c r="Q23" s="6">
        <f t="shared" si="7"/>
        <v>119.01559999999999</v>
      </c>
      <c r="R23" s="6">
        <f t="shared" si="8"/>
        <v>0.75</v>
      </c>
      <c r="S23" s="6">
        <f t="shared" si="9"/>
        <v>4.8172</v>
      </c>
      <c r="T23" s="6">
        <f t="shared" si="10"/>
        <v>148.7695</v>
      </c>
      <c r="U23" s="6">
        <f t="shared" si="11"/>
        <v>0.75</v>
      </c>
      <c r="V23" s="6">
        <f t="shared" si="12"/>
        <v>4.8172</v>
      </c>
      <c r="W23" s="6">
        <f t="shared" si="13"/>
        <v>148.7695</v>
      </c>
      <c r="X23" s="6">
        <f t="shared" si="14"/>
        <v>1.2</v>
      </c>
      <c r="Y23" s="6">
        <f t="shared" si="15"/>
        <v>7.70752</v>
      </c>
      <c r="Z23" s="6">
        <f t="shared" si="16"/>
        <v>238.03119999999998</v>
      </c>
      <c r="AA23" s="6">
        <f t="shared" si="17"/>
        <v>1.2</v>
      </c>
      <c r="AB23" s="6">
        <f t="shared" si="18"/>
        <v>7.70752</v>
      </c>
      <c r="AC23" s="6">
        <f t="shared" si="19"/>
        <v>238.03119999999998</v>
      </c>
      <c r="AD23" s="6">
        <f t="shared" si="20"/>
        <v>1.5</v>
      </c>
      <c r="AE23" s="6">
        <f t="shared" si="21"/>
        <v>9.6344</v>
      </c>
      <c r="AF23" s="6">
        <f t="shared" si="22"/>
        <v>297.539</v>
      </c>
      <c r="AG23" s="6">
        <f t="shared" si="23"/>
        <v>1.65</v>
      </c>
      <c r="AH23" s="6">
        <f t="shared" si="24"/>
        <v>10.59784</v>
      </c>
      <c r="AI23" s="6">
        <f t="shared" si="25"/>
        <v>327.2929</v>
      </c>
      <c r="AJ23" s="6">
        <f t="shared" si="38"/>
        <v>1.65</v>
      </c>
      <c r="AK23" s="6">
        <f t="shared" si="39"/>
        <v>10.59784</v>
      </c>
      <c r="AL23" s="6">
        <f t="shared" si="40"/>
        <v>327.2929</v>
      </c>
      <c r="AM23" s="6">
        <f t="shared" si="41"/>
        <v>1.5</v>
      </c>
      <c r="AN23" s="6">
        <f t="shared" si="42"/>
        <v>9.6344</v>
      </c>
      <c r="AO23" s="6">
        <f t="shared" si="43"/>
        <v>297.539</v>
      </c>
      <c r="AP23" s="6">
        <f t="shared" si="28"/>
        <v>15</v>
      </c>
      <c r="AQ23" s="6">
        <f t="shared" si="29"/>
        <v>96.34400000000001</v>
      </c>
      <c r="AR23" s="6">
        <f t="shared" si="30"/>
        <v>2975.3899999999994</v>
      </c>
    </row>
    <row r="24" spans="1:44" ht="12.75">
      <c r="A24" s="4"/>
      <c r="B24" s="4" t="s">
        <v>46</v>
      </c>
      <c r="C24" s="5">
        <v>24</v>
      </c>
      <c r="D24" s="5">
        <v>140.227</v>
      </c>
      <c r="E24" s="5">
        <v>4281.78</v>
      </c>
      <c r="F24" s="6">
        <f t="shared" si="32"/>
        <v>2.4000000000000004</v>
      </c>
      <c r="G24" s="6">
        <f t="shared" si="33"/>
        <v>14.0227</v>
      </c>
      <c r="H24" s="6">
        <f t="shared" si="34"/>
        <v>428.178</v>
      </c>
      <c r="I24" s="6">
        <f t="shared" si="35"/>
        <v>2.4000000000000004</v>
      </c>
      <c r="J24" s="6">
        <f t="shared" si="36"/>
        <v>14.0227</v>
      </c>
      <c r="K24" s="6">
        <f t="shared" si="37"/>
        <v>428.178</v>
      </c>
      <c r="L24" s="6">
        <f t="shared" si="2"/>
        <v>1.92</v>
      </c>
      <c r="M24" s="6">
        <f t="shared" si="3"/>
        <v>11.218160000000001</v>
      </c>
      <c r="N24" s="6">
        <f t="shared" si="4"/>
        <v>342.5424</v>
      </c>
      <c r="O24" s="6">
        <f t="shared" si="5"/>
        <v>0.96</v>
      </c>
      <c r="P24" s="6">
        <f t="shared" si="6"/>
        <v>5.6090800000000005</v>
      </c>
      <c r="Q24" s="6">
        <f t="shared" si="7"/>
        <v>171.2712</v>
      </c>
      <c r="R24" s="6">
        <f t="shared" si="8"/>
        <v>1.2000000000000002</v>
      </c>
      <c r="S24" s="6">
        <f t="shared" si="9"/>
        <v>7.01135</v>
      </c>
      <c r="T24" s="6">
        <f t="shared" si="10"/>
        <v>214.089</v>
      </c>
      <c r="U24" s="6">
        <f t="shared" si="11"/>
        <v>1.2000000000000002</v>
      </c>
      <c r="V24" s="6">
        <f t="shared" si="12"/>
        <v>7.01135</v>
      </c>
      <c r="W24" s="6">
        <f t="shared" si="13"/>
        <v>214.089</v>
      </c>
      <c r="X24" s="6">
        <f t="shared" si="14"/>
        <v>1.92</v>
      </c>
      <c r="Y24" s="6">
        <f t="shared" si="15"/>
        <v>11.218160000000001</v>
      </c>
      <c r="Z24" s="6">
        <f t="shared" si="16"/>
        <v>342.5424</v>
      </c>
      <c r="AA24" s="6">
        <f t="shared" si="17"/>
        <v>1.92</v>
      </c>
      <c r="AB24" s="6">
        <f t="shared" si="18"/>
        <v>11.218160000000001</v>
      </c>
      <c r="AC24" s="6">
        <f t="shared" si="19"/>
        <v>342.5424</v>
      </c>
      <c r="AD24" s="6">
        <f t="shared" si="20"/>
        <v>2.4000000000000004</v>
      </c>
      <c r="AE24" s="6">
        <f t="shared" si="21"/>
        <v>14.0227</v>
      </c>
      <c r="AF24" s="6">
        <f t="shared" si="22"/>
        <v>428.178</v>
      </c>
      <c r="AG24" s="6">
        <f t="shared" si="23"/>
        <v>2.64</v>
      </c>
      <c r="AH24" s="6">
        <f t="shared" si="24"/>
        <v>15.42497</v>
      </c>
      <c r="AI24" s="6">
        <f t="shared" si="25"/>
        <v>470.9958</v>
      </c>
      <c r="AJ24" s="6">
        <f t="shared" si="38"/>
        <v>2.64</v>
      </c>
      <c r="AK24" s="6">
        <f t="shared" si="39"/>
        <v>15.42497</v>
      </c>
      <c r="AL24" s="6">
        <f t="shared" si="40"/>
        <v>470.9958</v>
      </c>
      <c r="AM24" s="6">
        <f t="shared" si="41"/>
        <v>2.4000000000000004</v>
      </c>
      <c r="AN24" s="6">
        <f t="shared" si="42"/>
        <v>14.0227</v>
      </c>
      <c r="AO24" s="6">
        <f t="shared" si="43"/>
        <v>428.178</v>
      </c>
      <c r="AP24" s="6">
        <f t="shared" si="28"/>
        <v>24</v>
      </c>
      <c r="AQ24" s="6">
        <f t="shared" si="29"/>
        <v>140.227</v>
      </c>
      <c r="AR24" s="6">
        <f t="shared" si="30"/>
        <v>4281.78</v>
      </c>
    </row>
    <row r="25" spans="1:44" ht="12.75">
      <c r="A25" s="4"/>
      <c r="B25" s="4" t="s">
        <v>47</v>
      </c>
      <c r="C25" s="5">
        <v>9</v>
      </c>
      <c r="D25" s="5">
        <v>38.63</v>
      </c>
      <c r="E25" s="5">
        <v>550.12</v>
      </c>
      <c r="F25" s="6">
        <f t="shared" si="32"/>
        <v>0.9</v>
      </c>
      <c r="G25" s="6">
        <f t="shared" si="33"/>
        <v>3.8630000000000004</v>
      </c>
      <c r="H25" s="6">
        <f t="shared" si="34"/>
        <v>55.012</v>
      </c>
      <c r="I25" s="6">
        <f t="shared" si="35"/>
        <v>0.9</v>
      </c>
      <c r="J25" s="6">
        <f t="shared" si="36"/>
        <v>3.8630000000000004</v>
      </c>
      <c r="K25" s="6">
        <f t="shared" si="37"/>
        <v>55.012</v>
      </c>
      <c r="L25" s="6">
        <f t="shared" si="2"/>
        <v>0.72</v>
      </c>
      <c r="M25" s="6">
        <f t="shared" si="3"/>
        <v>3.0904000000000003</v>
      </c>
      <c r="N25" s="6">
        <f t="shared" si="4"/>
        <v>44.0096</v>
      </c>
      <c r="O25" s="6">
        <f t="shared" si="5"/>
        <v>0.36</v>
      </c>
      <c r="P25" s="6">
        <f t="shared" si="6"/>
        <v>1.5452000000000001</v>
      </c>
      <c r="Q25" s="6">
        <f t="shared" si="7"/>
        <v>22.0048</v>
      </c>
      <c r="R25" s="6">
        <f t="shared" si="8"/>
        <v>0.45</v>
      </c>
      <c r="S25" s="6">
        <f t="shared" si="9"/>
        <v>1.9315000000000002</v>
      </c>
      <c r="T25" s="6">
        <f t="shared" si="10"/>
        <v>27.506</v>
      </c>
      <c r="U25" s="6">
        <f t="shared" si="11"/>
        <v>0.45</v>
      </c>
      <c r="V25" s="6">
        <f t="shared" si="12"/>
        <v>1.9315000000000002</v>
      </c>
      <c r="W25" s="6">
        <f t="shared" si="13"/>
        <v>27.506</v>
      </c>
      <c r="X25" s="6">
        <f t="shared" si="14"/>
        <v>0.72</v>
      </c>
      <c r="Y25" s="6">
        <f t="shared" si="15"/>
        <v>3.0904000000000003</v>
      </c>
      <c r="Z25" s="6">
        <f t="shared" si="16"/>
        <v>44.0096</v>
      </c>
      <c r="AA25" s="6">
        <f t="shared" si="17"/>
        <v>0.72</v>
      </c>
      <c r="AB25" s="6">
        <f t="shared" si="18"/>
        <v>3.0904000000000003</v>
      </c>
      <c r="AC25" s="6">
        <f t="shared" si="19"/>
        <v>44.0096</v>
      </c>
      <c r="AD25" s="6">
        <f t="shared" si="20"/>
        <v>0.9</v>
      </c>
      <c r="AE25" s="6">
        <f t="shared" si="21"/>
        <v>3.8630000000000004</v>
      </c>
      <c r="AF25" s="6">
        <f t="shared" si="22"/>
        <v>55.012</v>
      </c>
      <c r="AG25" s="6">
        <f t="shared" si="23"/>
        <v>0.99</v>
      </c>
      <c r="AH25" s="6">
        <f t="shared" si="24"/>
        <v>4.249300000000001</v>
      </c>
      <c r="AI25" s="6">
        <f t="shared" si="25"/>
        <v>60.5132</v>
      </c>
      <c r="AJ25" s="6">
        <f t="shared" si="38"/>
        <v>0.99</v>
      </c>
      <c r="AK25" s="6">
        <f t="shared" si="39"/>
        <v>4.249300000000001</v>
      </c>
      <c r="AL25" s="6">
        <f t="shared" si="40"/>
        <v>60.5132</v>
      </c>
      <c r="AM25" s="6">
        <f t="shared" si="41"/>
        <v>0.9</v>
      </c>
      <c r="AN25" s="6">
        <f t="shared" si="42"/>
        <v>3.8630000000000004</v>
      </c>
      <c r="AO25" s="6">
        <f t="shared" si="43"/>
        <v>55.012</v>
      </c>
      <c r="AP25" s="6">
        <f t="shared" si="28"/>
        <v>9</v>
      </c>
      <c r="AQ25" s="6">
        <f t="shared" si="29"/>
        <v>38.63</v>
      </c>
      <c r="AR25" s="6">
        <f t="shared" si="30"/>
        <v>550.1199999999999</v>
      </c>
    </row>
    <row r="26" spans="1:44" ht="12.75">
      <c r="A26" s="4"/>
      <c r="B26" s="4" t="s">
        <v>48</v>
      </c>
      <c r="C26" s="5">
        <v>26</v>
      </c>
      <c r="D26" s="5">
        <v>142.889</v>
      </c>
      <c r="E26" s="5">
        <v>3768.02</v>
      </c>
      <c r="F26" s="6">
        <f t="shared" si="32"/>
        <v>2.6</v>
      </c>
      <c r="G26" s="6">
        <f t="shared" si="33"/>
        <v>14.288900000000002</v>
      </c>
      <c r="H26" s="6">
        <f t="shared" si="34"/>
        <v>376.802</v>
      </c>
      <c r="I26" s="6">
        <f t="shared" si="35"/>
        <v>2.6</v>
      </c>
      <c r="J26" s="6">
        <f t="shared" si="36"/>
        <v>14.288900000000002</v>
      </c>
      <c r="K26" s="6">
        <f t="shared" si="37"/>
        <v>376.802</v>
      </c>
      <c r="L26" s="6">
        <f t="shared" si="2"/>
        <v>2.08</v>
      </c>
      <c r="M26" s="6">
        <f t="shared" si="3"/>
        <v>11.431120000000002</v>
      </c>
      <c r="N26" s="6">
        <f t="shared" si="4"/>
        <v>301.4416</v>
      </c>
      <c r="O26" s="6">
        <f t="shared" si="5"/>
        <v>1.04</v>
      </c>
      <c r="P26" s="6">
        <f t="shared" si="6"/>
        <v>5.715560000000001</v>
      </c>
      <c r="Q26" s="6">
        <f t="shared" si="7"/>
        <v>150.7208</v>
      </c>
      <c r="R26" s="6">
        <f t="shared" si="8"/>
        <v>1.3</v>
      </c>
      <c r="S26" s="6">
        <f t="shared" si="9"/>
        <v>7.144450000000001</v>
      </c>
      <c r="T26" s="6">
        <f t="shared" si="10"/>
        <v>188.401</v>
      </c>
      <c r="U26" s="6">
        <f t="shared" si="11"/>
        <v>1.3</v>
      </c>
      <c r="V26" s="6">
        <f t="shared" si="12"/>
        <v>7.144450000000001</v>
      </c>
      <c r="W26" s="6">
        <f t="shared" si="13"/>
        <v>188.401</v>
      </c>
      <c r="X26" s="6">
        <f t="shared" si="14"/>
        <v>2.08</v>
      </c>
      <c r="Y26" s="6">
        <f t="shared" si="15"/>
        <v>11.431120000000002</v>
      </c>
      <c r="Z26" s="6">
        <f t="shared" si="16"/>
        <v>301.4416</v>
      </c>
      <c r="AA26" s="6">
        <f t="shared" si="17"/>
        <v>2.08</v>
      </c>
      <c r="AB26" s="6">
        <f t="shared" si="18"/>
        <v>11.431120000000002</v>
      </c>
      <c r="AC26" s="6">
        <f t="shared" si="19"/>
        <v>301.4416</v>
      </c>
      <c r="AD26" s="6">
        <f t="shared" si="20"/>
        <v>2.6</v>
      </c>
      <c r="AE26" s="6">
        <f t="shared" si="21"/>
        <v>14.288900000000002</v>
      </c>
      <c r="AF26" s="6">
        <f t="shared" si="22"/>
        <v>376.802</v>
      </c>
      <c r="AG26" s="6">
        <f t="shared" si="23"/>
        <v>2.86</v>
      </c>
      <c r="AH26" s="6">
        <f t="shared" si="24"/>
        <v>15.71779</v>
      </c>
      <c r="AI26" s="6">
        <f t="shared" si="25"/>
        <v>414.4822</v>
      </c>
      <c r="AJ26" s="6">
        <f t="shared" si="38"/>
        <v>2.86</v>
      </c>
      <c r="AK26" s="6">
        <f t="shared" si="39"/>
        <v>15.71779</v>
      </c>
      <c r="AL26" s="6">
        <f t="shared" si="40"/>
        <v>414.4822</v>
      </c>
      <c r="AM26" s="6">
        <f t="shared" si="41"/>
        <v>2.6</v>
      </c>
      <c r="AN26" s="6">
        <f t="shared" si="42"/>
        <v>14.288900000000002</v>
      </c>
      <c r="AO26" s="6">
        <f t="shared" si="43"/>
        <v>376.802</v>
      </c>
      <c r="AP26" s="6">
        <f t="shared" si="28"/>
        <v>26.000000000000004</v>
      </c>
      <c r="AQ26" s="6">
        <f t="shared" si="29"/>
        <v>142.88900000000004</v>
      </c>
      <c r="AR26" s="6">
        <f t="shared" si="30"/>
        <v>3768.0200000000004</v>
      </c>
    </row>
    <row r="27" spans="1:44" ht="12.75">
      <c r="A27" s="4" t="s">
        <v>49</v>
      </c>
      <c r="B27" s="4" t="s">
        <v>49</v>
      </c>
      <c r="C27" s="5">
        <v>1</v>
      </c>
      <c r="D27" s="5">
        <v>7</v>
      </c>
      <c r="E27" s="5">
        <v>186</v>
      </c>
      <c r="F27" s="6">
        <f t="shared" si="32"/>
        <v>0.1</v>
      </c>
      <c r="G27" s="6">
        <f t="shared" si="33"/>
        <v>0.7000000000000001</v>
      </c>
      <c r="H27" s="6">
        <f t="shared" si="34"/>
        <v>18.6</v>
      </c>
      <c r="I27" s="6">
        <f t="shared" si="35"/>
        <v>0.1</v>
      </c>
      <c r="J27" s="6">
        <f t="shared" si="36"/>
        <v>0.7000000000000001</v>
      </c>
      <c r="K27" s="6">
        <f t="shared" si="37"/>
        <v>18.6</v>
      </c>
      <c r="L27" s="6">
        <f t="shared" si="2"/>
        <v>0.08</v>
      </c>
      <c r="M27" s="6">
        <f t="shared" si="3"/>
        <v>0.56</v>
      </c>
      <c r="N27" s="6">
        <f t="shared" si="4"/>
        <v>14.88</v>
      </c>
      <c r="O27" s="6">
        <f t="shared" si="5"/>
        <v>0.04</v>
      </c>
      <c r="P27" s="6">
        <f t="shared" si="6"/>
        <v>0.28</v>
      </c>
      <c r="Q27" s="6">
        <f t="shared" si="7"/>
        <v>7.44</v>
      </c>
      <c r="R27" s="6">
        <f t="shared" si="8"/>
        <v>0.05</v>
      </c>
      <c r="S27" s="6">
        <f t="shared" si="9"/>
        <v>0.35000000000000003</v>
      </c>
      <c r="T27" s="6">
        <f t="shared" si="10"/>
        <v>9.3</v>
      </c>
      <c r="U27" s="6">
        <f t="shared" si="11"/>
        <v>0.05</v>
      </c>
      <c r="V27" s="6">
        <f t="shared" si="12"/>
        <v>0.35000000000000003</v>
      </c>
      <c r="W27" s="6">
        <f t="shared" si="13"/>
        <v>9.3</v>
      </c>
      <c r="X27" s="6">
        <f t="shared" si="14"/>
        <v>0.08</v>
      </c>
      <c r="Y27" s="6">
        <f t="shared" si="15"/>
        <v>0.56</v>
      </c>
      <c r="Z27" s="6">
        <f t="shared" si="16"/>
        <v>14.88</v>
      </c>
      <c r="AA27" s="6">
        <f t="shared" si="17"/>
        <v>0.08</v>
      </c>
      <c r="AB27" s="6">
        <f t="shared" si="18"/>
        <v>0.56</v>
      </c>
      <c r="AC27" s="6">
        <f t="shared" si="19"/>
        <v>14.88</v>
      </c>
      <c r="AD27" s="6">
        <f t="shared" si="20"/>
        <v>0.1</v>
      </c>
      <c r="AE27" s="6">
        <f t="shared" si="21"/>
        <v>0.7000000000000001</v>
      </c>
      <c r="AF27" s="6">
        <f t="shared" si="22"/>
        <v>18.6</v>
      </c>
      <c r="AG27" s="6">
        <f t="shared" si="23"/>
        <v>0.11</v>
      </c>
      <c r="AH27" s="6">
        <f t="shared" si="24"/>
        <v>0.77</v>
      </c>
      <c r="AI27" s="6">
        <f t="shared" si="25"/>
        <v>20.46</v>
      </c>
      <c r="AJ27" s="6">
        <f t="shared" si="38"/>
        <v>0.11</v>
      </c>
      <c r="AK27" s="6">
        <f t="shared" si="39"/>
        <v>0.77</v>
      </c>
      <c r="AL27" s="6">
        <f t="shared" si="40"/>
        <v>20.46</v>
      </c>
      <c r="AM27" s="6">
        <f t="shared" si="41"/>
        <v>0.1</v>
      </c>
      <c r="AN27" s="6">
        <f t="shared" si="42"/>
        <v>0.7000000000000001</v>
      </c>
      <c r="AO27" s="6">
        <f t="shared" si="43"/>
        <v>18.6</v>
      </c>
      <c r="AP27" s="6">
        <f t="shared" si="28"/>
        <v>0.9999999999999999</v>
      </c>
      <c r="AQ27" s="6">
        <f t="shared" si="29"/>
        <v>7.000000000000001</v>
      </c>
      <c r="AR27" s="6">
        <f t="shared" si="30"/>
        <v>186</v>
      </c>
    </row>
    <row r="28" spans="1:44" ht="12.75">
      <c r="A28" s="4" t="s">
        <v>50</v>
      </c>
      <c r="B28" s="4" t="s">
        <v>50</v>
      </c>
      <c r="C28" s="5">
        <v>43</v>
      </c>
      <c r="D28" s="5">
        <v>199.543</v>
      </c>
      <c r="E28" s="5">
        <v>3607.38</v>
      </c>
      <c r="F28" s="6">
        <f t="shared" si="32"/>
        <v>4.3</v>
      </c>
      <c r="G28" s="6">
        <f t="shared" si="33"/>
        <v>19.954300000000003</v>
      </c>
      <c r="H28" s="6">
        <f t="shared" si="34"/>
        <v>360.73800000000006</v>
      </c>
      <c r="I28" s="6">
        <f t="shared" si="35"/>
        <v>4.3</v>
      </c>
      <c r="J28" s="6">
        <f t="shared" si="36"/>
        <v>19.954300000000003</v>
      </c>
      <c r="K28" s="6">
        <f t="shared" si="37"/>
        <v>360.73800000000006</v>
      </c>
      <c r="L28" s="6">
        <f t="shared" si="2"/>
        <v>3.44</v>
      </c>
      <c r="M28" s="6">
        <f t="shared" si="3"/>
        <v>15.96344</v>
      </c>
      <c r="N28" s="6">
        <f t="shared" si="4"/>
        <v>288.5904</v>
      </c>
      <c r="O28" s="6">
        <f t="shared" si="5"/>
        <v>1.72</v>
      </c>
      <c r="P28" s="6">
        <f t="shared" si="6"/>
        <v>7.98172</v>
      </c>
      <c r="Q28" s="6">
        <f t="shared" si="7"/>
        <v>144.2952</v>
      </c>
      <c r="R28" s="6">
        <f t="shared" si="8"/>
        <v>2.15</v>
      </c>
      <c r="S28" s="6">
        <f t="shared" si="9"/>
        <v>9.977150000000002</v>
      </c>
      <c r="T28" s="6">
        <f t="shared" si="10"/>
        <v>180.36900000000003</v>
      </c>
      <c r="U28" s="6">
        <f t="shared" si="11"/>
        <v>2.15</v>
      </c>
      <c r="V28" s="6">
        <f t="shared" si="12"/>
        <v>9.977150000000002</v>
      </c>
      <c r="W28" s="6">
        <f t="shared" si="13"/>
        <v>180.36900000000003</v>
      </c>
      <c r="X28" s="6">
        <f t="shared" si="14"/>
        <v>3.44</v>
      </c>
      <c r="Y28" s="6">
        <f t="shared" si="15"/>
        <v>15.96344</v>
      </c>
      <c r="Z28" s="6">
        <f t="shared" si="16"/>
        <v>288.5904</v>
      </c>
      <c r="AA28" s="6">
        <f t="shared" si="17"/>
        <v>3.44</v>
      </c>
      <c r="AB28" s="6">
        <f t="shared" si="18"/>
        <v>15.96344</v>
      </c>
      <c r="AC28" s="6">
        <f t="shared" si="19"/>
        <v>288.5904</v>
      </c>
      <c r="AD28" s="6">
        <f t="shared" si="20"/>
        <v>4.3</v>
      </c>
      <c r="AE28" s="6">
        <f t="shared" si="21"/>
        <v>19.954300000000003</v>
      </c>
      <c r="AF28" s="6">
        <f t="shared" si="22"/>
        <v>360.73800000000006</v>
      </c>
      <c r="AG28" s="6">
        <f t="shared" si="23"/>
        <v>4.73</v>
      </c>
      <c r="AH28" s="6">
        <f t="shared" si="24"/>
        <v>21.949730000000002</v>
      </c>
      <c r="AI28" s="6">
        <f t="shared" si="25"/>
        <v>396.8118</v>
      </c>
      <c r="AJ28" s="6">
        <f t="shared" si="38"/>
        <v>4.73</v>
      </c>
      <c r="AK28" s="6">
        <f t="shared" si="39"/>
        <v>21.949730000000002</v>
      </c>
      <c r="AL28" s="6">
        <f t="shared" si="40"/>
        <v>396.8118</v>
      </c>
      <c r="AM28" s="6">
        <f t="shared" si="41"/>
        <v>4.3</v>
      </c>
      <c r="AN28" s="6">
        <f t="shared" si="42"/>
        <v>19.954300000000003</v>
      </c>
      <c r="AO28" s="6">
        <f t="shared" si="43"/>
        <v>360.73800000000006</v>
      </c>
      <c r="AP28" s="6">
        <f t="shared" si="28"/>
        <v>43</v>
      </c>
      <c r="AQ28" s="6">
        <f t="shared" si="29"/>
        <v>199.543</v>
      </c>
      <c r="AR28" s="6">
        <f t="shared" si="30"/>
        <v>3607.380000000001</v>
      </c>
    </row>
    <row r="29" spans="1:44" ht="12.75">
      <c r="A29" s="4" t="s">
        <v>51</v>
      </c>
      <c r="B29" s="4" t="s">
        <v>52</v>
      </c>
      <c r="C29" s="5">
        <v>29</v>
      </c>
      <c r="D29" s="5">
        <v>54.839000000000006</v>
      </c>
      <c r="E29" s="5">
        <v>716.54</v>
      </c>
      <c r="F29" s="6">
        <f t="shared" si="32"/>
        <v>2.9000000000000004</v>
      </c>
      <c r="G29" s="6">
        <f t="shared" si="33"/>
        <v>5.483900000000001</v>
      </c>
      <c r="H29" s="6">
        <f t="shared" si="34"/>
        <v>71.654</v>
      </c>
      <c r="I29" s="6">
        <f t="shared" si="35"/>
        <v>2.9000000000000004</v>
      </c>
      <c r="J29" s="6">
        <f t="shared" si="36"/>
        <v>5.483900000000001</v>
      </c>
      <c r="K29" s="6">
        <f t="shared" si="37"/>
        <v>71.654</v>
      </c>
      <c r="L29" s="6">
        <f t="shared" si="2"/>
        <v>2.32</v>
      </c>
      <c r="M29" s="6">
        <f t="shared" si="3"/>
        <v>4.38712</v>
      </c>
      <c r="N29" s="6">
        <f t="shared" si="4"/>
        <v>57.3232</v>
      </c>
      <c r="O29" s="6">
        <f t="shared" si="5"/>
        <v>1.16</v>
      </c>
      <c r="P29" s="6">
        <f t="shared" si="6"/>
        <v>2.19356</v>
      </c>
      <c r="Q29" s="6">
        <f t="shared" si="7"/>
        <v>28.6616</v>
      </c>
      <c r="R29" s="6">
        <f t="shared" si="8"/>
        <v>1.4500000000000002</v>
      </c>
      <c r="S29" s="6">
        <f t="shared" si="9"/>
        <v>2.7419500000000006</v>
      </c>
      <c r="T29" s="6">
        <f t="shared" si="10"/>
        <v>35.827</v>
      </c>
      <c r="U29" s="6">
        <f t="shared" si="11"/>
        <v>1.4500000000000002</v>
      </c>
      <c r="V29" s="6">
        <f t="shared" si="12"/>
        <v>2.7419500000000006</v>
      </c>
      <c r="W29" s="6">
        <f t="shared" si="13"/>
        <v>35.827</v>
      </c>
      <c r="X29" s="6">
        <f t="shared" si="14"/>
        <v>2.32</v>
      </c>
      <c r="Y29" s="6">
        <f t="shared" si="15"/>
        <v>4.38712</v>
      </c>
      <c r="Z29" s="6">
        <f t="shared" si="16"/>
        <v>57.3232</v>
      </c>
      <c r="AA29" s="6">
        <f t="shared" si="17"/>
        <v>2.32</v>
      </c>
      <c r="AB29" s="6">
        <f t="shared" si="18"/>
        <v>4.38712</v>
      </c>
      <c r="AC29" s="6">
        <f t="shared" si="19"/>
        <v>57.3232</v>
      </c>
      <c r="AD29" s="6">
        <f t="shared" si="20"/>
        <v>2.9000000000000004</v>
      </c>
      <c r="AE29" s="6">
        <f t="shared" si="21"/>
        <v>5.483900000000001</v>
      </c>
      <c r="AF29" s="6">
        <f t="shared" si="22"/>
        <v>71.654</v>
      </c>
      <c r="AG29" s="6">
        <f t="shared" si="23"/>
        <v>3.19</v>
      </c>
      <c r="AH29" s="6">
        <f t="shared" si="24"/>
        <v>6.032290000000001</v>
      </c>
      <c r="AI29" s="6">
        <f t="shared" si="25"/>
        <v>78.8194</v>
      </c>
      <c r="AJ29" s="6">
        <f t="shared" si="38"/>
        <v>3.19</v>
      </c>
      <c r="AK29" s="6">
        <f t="shared" si="39"/>
        <v>6.032290000000001</v>
      </c>
      <c r="AL29" s="6">
        <f t="shared" si="40"/>
        <v>78.8194</v>
      </c>
      <c r="AM29" s="6">
        <f t="shared" si="41"/>
        <v>2.9000000000000004</v>
      </c>
      <c r="AN29" s="6">
        <f t="shared" si="42"/>
        <v>5.483900000000001</v>
      </c>
      <c r="AO29" s="6">
        <f t="shared" si="43"/>
        <v>71.654</v>
      </c>
      <c r="AP29" s="6">
        <f t="shared" si="28"/>
        <v>29</v>
      </c>
      <c r="AQ29" s="6">
        <f t="shared" si="29"/>
        <v>54.839000000000006</v>
      </c>
      <c r="AR29" s="6">
        <f t="shared" si="30"/>
        <v>716.5399999999998</v>
      </c>
    </row>
    <row r="30" spans="1:44" ht="12.75">
      <c r="A30" s="4" t="s">
        <v>53</v>
      </c>
      <c r="B30" s="4" t="s">
        <v>54</v>
      </c>
      <c r="C30" s="5">
        <v>31</v>
      </c>
      <c r="D30" s="5">
        <v>116.101</v>
      </c>
      <c r="E30" s="5">
        <v>3847.13</v>
      </c>
      <c r="F30" s="6">
        <f t="shared" si="32"/>
        <v>3.1</v>
      </c>
      <c r="G30" s="6">
        <f t="shared" si="33"/>
        <v>11.610100000000001</v>
      </c>
      <c r="H30" s="6">
        <f t="shared" si="34"/>
        <v>384.713</v>
      </c>
      <c r="I30" s="6">
        <f t="shared" si="35"/>
        <v>3.1</v>
      </c>
      <c r="J30" s="6">
        <f t="shared" si="36"/>
        <v>11.610100000000001</v>
      </c>
      <c r="K30" s="6">
        <f t="shared" si="37"/>
        <v>384.713</v>
      </c>
      <c r="L30" s="6">
        <f t="shared" si="2"/>
        <v>2.48</v>
      </c>
      <c r="M30" s="6">
        <f t="shared" si="3"/>
        <v>9.28808</v>
      </c>
      <c r="N30" s="6">
        <f t="shared" si="4"/>
        <v>307.7704</v>
      </c>
      <c r="O30" s="6">
        <f t="shared" si="5"/>
        <v>1.24</v>
      </c>
      <c r="P30" s="6">
        <f t="shared" si="6"/>
        <v>4.64404</v>
      </c>
      <c r="Q30" s="6">
        <f t="shared" si="7"/>
        <v>153.8852</v>
      </c>
      <c r="R30" s="6">
        <f t="shared" si="8"/>
        <v>1.55</v>
      </c>
      <c r="S30" s="6">
        <f t="shared" si="9"/>
        <v>5.8050500000000005</v>
      </c>
      <c r="T30" s="6">
        <f t="shared" si="10"/>
        <v>192.3565</v>
      </c>
      <c r="U30" s="6">
        <f t="shared" si="11"/>
        <v>1.55</v>
      </c>
      <c r="V30" s="6">
        <f t="shared" si="12"/>
        <v>5.8050500000000005</v>
      </c>
      <c r="W30" s="6">
        <f t="shared" si="13"/>
        <v>192.3565</v>
      </c>
      <c r="X30" s="6">
        <f t="shared" si="14"/>
        <v>2.48</v>
      </c>
      <c r="Y30" s="6">
        <f t="shared" si="15"/>
        <v>9.28808</v>
      </c>
      <c r="Z30" s="6">
        <f t="shared" si="16"/>
        <v>307.7704</v>
      </c>
      <c r="AA30" s="6">
        <f t="shared" si="17"/>
        <v>2.48</v>
      </c>
      <c r="AB30" s="6">
        <f t="shared" si="18"/>
        <v>9.28808</v>
      </c>
      <c r="AC30" s="6">
        <f t="shared" si="19"/>
        <v>307.7704</v>
      </c>
      <c r="AD30" s="6">
        <f t="shared" si="20"/>
        <v>3.1</v>
      </c>
      <c r="AE30" s="6">
        <f t="shared" si="21"/>
        <v>11.610100000000001</v>
      </c>
      <c r="AF30" s="6">
        <f t="shared" si="22"/>
        <v>384.713</v>
      </c>
      <c r="AG30" s="6">
        <f t="shared" si="23"/>
        <v>3.41</v>
      </c>
      <c r="AH30" s="6">
        <f t="shared" si="24"/>
        <v>12.77111</v>
      </c>
      <c r="AI30" s="6">
        <f t="shared" si="25"/>
        <v>423.1843</v>
      </c>
      <c r="AJ30" s="6">
        <f t="shared" si="38"/>
        <v>3.41</v>
      </c>
      <c r="AK30" s="6">
        <f t="shared" si="39"/>
        <v>12.77111</v>
      </c>
      <c r="AL30" s="6">
        <f t="shared" si="40"/>
        <v>423.1843</v>
      </c>
      <c r="AM30" s="6">
        <f t="shared" si="41"/>
        <v>3.1</v>
      </c>
      <c r="AN30" s="6">
        <f t="shared" si="42"/>
        <v>11.610100000000001</v>
      </c>
      <c r="AO30" s="6">
        <f t="shared" si="43"/>
        <v>384.713</v>
      </c>
      <c r="AP30" s="6">
        <f t="shared" si="28"/>
        <v>31.000000000000004</v>
      </c>
      <c r="AQ30" s="6">
        <f t="shared" si="29"/>
        <v>116.10100000000001</v>
      </c>
      <c r="AR30" s="6">
        <f t="shared" si="30"/>
        <v>3847.13</v>
      </c>
    </row>
    <row r="31" spans="1:44" ht="12.75">
      <c r="A31" s="4"/>
      <c r="B31" s="4" t="s">
        <v>55</v>
      </c>
      <c r="C31" s="5">
        <v>14</v>
      </c>
      <c r="D31" s="5">
        <v>18.65</v>
      </c>
      <c r="E31" s="5">
        <v>920.45</v>
      </c>
      <c r="F31" s="6">
        <f t="shared" si="32"/>
        <v>1.4000000000000001</v>
      </c>
      <c r="G31" s="6">
        <f t="shared" si="33"/>
        <v>1.865</v>
      </c>
      <c r="H31" s="6">
        <f t="shared" si="34"/>
        <v>92.04500000000002</v>
      </c>
      <c r="I31" s="6">
        <f t="shared" si="35"/>
        <v>1.4000000000000001</v>
      </c>
      <c r="J31" s="6">
        <f t="shared" si="36"/>
        <v>1.865</v>
      </c>
      <c r="K31" s="6">
        <f t="shared" si="37"/>
        <v>92.04500000000002</v>
      </c>
      <c r="L31" s="6">
        <f t="shared" si="2"/>
        <v>1.12</v>
      </c>
      <c r="M31" s="6">
        <f t="shared" si="3"/>
        <v>1.492</v>
      </c>
      <c r="N31" s="6">
        <f t="shared" si="4"/>
        <v>73.63600000000001</v>
      </c>
      <c r="O31" s="6">
        <f t="shared" si="5"/>
        <v>0.56</v>
      </c>
      <c r="P31" s="6">
        <f t="shared" si="6"/>
        <v>0.746</v>
      </c>
      <c r="Q31" s="6">
        <f t="shared" si="7"/>
        <v>36.818000000000005</v>
      </c>
      <c r="R31" s="6">
        <f t="shared" si="8"/>
        <v>0.7000000000000001</v>
      </c>
      <c r="S31" s="6">
        <f t="shared" si="9"/>
        <v>0.9325</v>
      </c>
      <c r="T31" s="6">
        <f t="shared" si="10"/>
        <v>46.02250000000001</v>
      </c>
      <c r="U31" s="6">
        <f t="shared" si="11"/>
        <v>0.7000000000000001</v>
      </c>
      <c r="V31" s="6">
        <f t="shared" si="12"/>
        <v>0.9325</v>
      </c>
      <c r="W31" s="6">
        <f t="shared" si="13"/>
        <v>46.02250000000001</v>
      </c>
      <c r="X31" s="6">
        <f t="shared" si="14"/>
        <v>1.12</v>
      </c>
      <c r="Y31" s="6">
        <f t="shared" si="15"/>
        <v>1.492</v>
      </c>
      <c r="Z31" s="6">
        <f t="shared" si="16"/>
        <v>73.63600000000001</v>
      </c>
      <c r="AA31" s="6">
        <f t="shared" si="17"/>
        <v>1.12</v>
      </c>
      <c r="AB31" s="6">
        <f t="shared" si="18"/>
        <v>1.492</v>
      </c>
      <c r="AC31" s="6">
        <f t="shared" si="19"/>
        <v>73.63600000000001</v>
      </c>
      <c r="AD31" s="6">
        <f t="shared" si="20"/>
        <v>1.4000000000000001</v>
      </c>
      <c r="AE31" s="6">
        <f t="shared" si="21"/>
        <v>1.865</v>
      </c>
      <c r="AF31" s="6">
        <f t="shared" si="22"/>
        <v>92.04500000000002</v>
      </c>
      <c r="AG31" s="6">
        <f t="shared" si="23"/>
        <v>1.54</v>
      </c>
      <c r="AH31" s="6">
        <f t="shared" si="24"/>
        <v>2.0515</v>
      </c>
      <c r="AI31" s="6">
        <f t="shared" si="25"/>
        <v>101.24950000000001</v>
      </c>
      <c r="AJ31" s="6">
        <f t="shared" si="38"/>
        <v>1.54</v>
      </c>
      <c r="AK31" s="6">
        <f t="shared" si="39"/>
        <v>2.0515</v>
      </c>
      <c r="AL31" s="6">
        <f t="shared" si="40"/>
        <v>101.24950000000001</v>
      </c>
      <c r="AM31" s="6">
        <f t="shared" si="41"/>
        <v>1.4000000000000001</v>
      </c>
      <c r="AN31" s="6">
        <f t="shared" si="42"/>
        <v>1.865</v>
      </c>
      <c r="AO31" s="6">
        <f t="shared" si="43"/>
        <v>92.04500000000002</v>
      </c>
      <c r="AP31" s="6">
        <f t="shared" si="28"/>
        <v>14.000000000000002</v>
      </c>
      <c r="AQ31" s="6">
        <f t="shared" si="29"/>
        <v>18.65</v>
      </c>
      <c r="AR31" s="6">
        <f t="shared" si="30"/>
        <v>920.4500000000003</v>
      </c>
    </row>
    <row r="32" spans="1:44" ht="12.75">
      <c r="A32" s="4"/>
      <c r="B32" s="4" t="s">
        <v>56</v>
      </c>
      <c r="C32" s="5">
        <v>21</v>
      </c>
      <c r="D32" s="5">
        <v>70.99</v>
      </c>
      <c r="E32" s="5">
        <v>3939.73</v>
      </c>
      <c r="F32" s="6">
        <f t="shared" si="32"/>
        <v>2.1</v>
      </c>
      <c r="G32" s="6">
        <f t="shared" si="33"/>
        <v>7.099</v>
      </c>
      <c r="H32" s="6">
        <f t="shared" si="34"/>
        <v>393.973</v>
      </c>
      <c r="I32" s="6">
        <f t="shared" si="35"/>
        <v>2.1</v>
      </c>
      <c r="J32" s="6">
        <f t="shared" si="36"/>
        <v>7.099</v>
      </c>
      <c r="K32" s="6">
        <f t="shared" si="37"/>
        <v>393.973</v>
      </c>
      <c r="L32" s="6">
        <f t="shared" si="2"/>
        <v>1.68</v>
      </c>
      <c r="M32" s="6">
        <f t="shared" si="3"/>
        <v>5.6792</v>
      </c>
      <c r="N32" s="6">
        <f t="shared" si="4"/>
        <v>315.1784</v>
      </c>
      <c r="O32" s="6">
        <f t="shared" si="5"/>
        <v>0.84</v>
      </c>
      <c r="P32" s="6">
        <f t="shared" si="6"/>
        <v>2.8396</v>
      </c>
      <c r="Q32" s="6">
        <f t="shared" si="7"/>
        <v>157.5892</v>
      </c>
      <c r="R32" s="6">
        <f t="shared" si="8"/>
        <v>1.05</v>
      </c>
      <c r="S32" s="6">
        <f t="shared" si="9"/>
        <v>3.5495</v>
      </c>
      <c r="T32" s="6">
        <f t="shared" si="10"/>
        <v>196.9865</v>
      </c>
      <c r="U32" s="6">
        <f t="shared" si="11"/>
        <v>1.05</v>
      </c>
      <c r="V32" s="6">
        <f t="shared" si="12"/>
        <v>3.5495</v>
      </c>
      <c r="W32" s="6">
        <f t="shared" si="13"/>
        <v>196.9865</v>
      </c>
      <c r="X32" s="6">
        <f t="shared" si="14"/>
        <v>1.68</v>
      </c>
      <c r="Y32" s="6">
        <f t="shared" si="15"/>
        <v>5.6792</v>
      </c>
      <c r="Z32" s="6">
        <f t="shared" si="16"/>
        <v>315.1784</v>
      </c>
      <c r="AA32" s="6">
        <f t="shared" si="17"/>
        <v>1.68</v>
      </c>
      <c r="AB32" s="6">
        <f t="shared" si="18"/>
        <v>5.6792</v>
      </c>
      <c r="AC32" s="6">
        <f t="shared" si="19"/>
        <v>315.1784</v>
      </c>
      <c r="AD32" s="6">
        <f t="shared" si="20"/>
        <v>2.1</v>
      </c>
      <c r="AE32" s="6">
        <f t="shared" si="21"/>
        <v>7.099</v>
      </c>
      <c r="AF32" s="6">
        <f t="shared" si="22"/>
        <v>393.973</v>
      </c>
      <c r="AG32" s="6">
        <f t="shared" si="23"/>
        <v>2.31</v>
      </c>
      <c r="AH32" s="6">
        <f t="shared" si="24"/>
        <v>7.8088999999999995</v>
      </c>
      <c r="AI32" s="6">
        <f t="shared" si="25"/>
        <v>433.3703</v>
      </c>
      <c r="AJ32" s="6">
        <f t="shared" si="38"/>
        <v>2.31</v>
      </c>
      <c r="AK32" s="6">
        <f t="shared" si="39"/>
        <v>7.8088999999999995</v>
      </c>
      <c r="AL32" s="6">
        <f t="shared" si="40"/>
        <v>433.3703</v>
      </c>
      <c r="AM32" s="6">
        <f t="shared" si="41"/>
        <v>2.1</v>
      </c>
      <c r="AN32" s="6">
        <f t="shared" si="42"/>
        <v>7.099</v>
      </c>
      <c r="AO32" s="6">
        <f t="shared" si="43"/>
        <v>393.973</v>
      </c>
      <c r="AP32" s="6">
        <f t="shared" si="28"/>
        <v>21</v>
      </c>
      <c r="AQ32" s="6">
        <f t="shared" si="29"/>
        <v>70.99000000000001</v>
      </c>
      <c r="AR32" s="6">
        <f t="shared" si="30"/>
        <v>3939.73</v>
      </c>
    </row>
    <row r="33" spans="1:44" ht="12.75">
      <c r="A33" s="4"/>
      <c r="B33" s="4" t="s">
        <v>57</v>
      </c>
      <c r="C33" s="5">
        <v>9</v>
      </c>
      <c r="D33" s="5">
        <v>20.38</v>
      </c>
      <c r="E33" s="5">
        <v>430</v>
      </c>
      <c r="F33" s="6">
        <f t="shared" si="32"/>
        <v>0.9</v>
      </c>
      <c r="G33" s="6">
        <f t="shared" si="33"/>
        <v>2.038</v>
      </c>
      <c r="H33" s="6">
        <f t="shared" si="34"/>
        <v>43</v>
      </c>
      <c r="I33" s="6">
        <f t="shared" si="35"/>
        <v>0.9</v>
      </c>
      <c r="J33" s="6">
        <f t="shared" si="36"/>
        <v>2.038</v>
      </c>
      <c r="K33" s="6">
        <f t="shared" si="37"/>
        <v>43</v>
      </c>
      <c r="L33" s="6">
        <f t="shared" si="2"/>
        <v>0.72</v>
      </c>
      <c r="M33" s="6">
        <f t="shared" si="3"/>
        <v>1.6303999999999998</v>
      </c>
      <c r="N33" s="6">
        <f t="shared" si="4"/>
        <v>34.4</v>
      </c>
      <c r="O33" s="6">
        <f t="shared" si="5"/>
        <v>0.36</v>
      </c>
      <c r="P33" s="6">
        <f t="shared" si="6"/>
        <v>0.8151999999999999</v>
      </c>
      <c r="Q33" s="6">
        <f t="shared" si="7"/>
        <v>17.2</v>
      </c>
      <c r="R33" s="6">
        <f t="shared" si="8"/>
        <v>0.45</v>
      </c>
      <c r="S33" s="6">
        <f t="shared" si="9"/>
        <v>1.019</v>
      </c>
      <c r="T33" s="6">
        <f t="shared" si="10"/>
        <v>21.5</v>
      </c>
      <c r="U33" s="6">
        <f t="shared" si="11"/>
        <v>0.45</v>
      </c>
      <c r="V33" s="6">
        <f t="shared" si="12"/>
        <v>1.019</v>
      </c>
      <c r="W33" s="6">
        <f t="shared" si="13"/>
        <v>21.5</v>
      </c>
      <c r="X33" s="6">
        <f t="shared" si="14"/>
        <v>0.72</v>
      </c>
      <c r="Y33" s="6">
        <f t="shared" si="15"/>
        <v>1.6303999999999998</v>
      </c>
      <c r="Z33" s="6">
        <f t="shared" si="16"/>
        <v>34.4</v>
      </c>
      <c r="AA33" s="6">
        <f t="shared" si="17"/>
        <v>0.72</v>
      </c>
      <c r="AB33" s="6">
        <f t="shared" si="18"/>
        <v>1.6303999999999998</v>
      </c>
      <c r="AC33" s="6">
        <f t="shared" si="19"/>
        <v>34.4</v>
      </c>
      <c r="AD33" s="6">
        <f t="shared" si="20"/>
        <v>0.9</v>
      </c>
      <c r="AE33" s="6">
        <f t="shared" si="21"/>
        <v>2.038</v>
      </c>
      <c r="AF33" s="6">
        <f t="shared" si="22"/>
        <v>43</v>
      </c>
      <c r="AG33" s="6">
        <f t="shared" si="23"/>
        <v>0.99</v>
      </c>
      <c r="AH33" s="6">
        <f t="shared" si="24"/>
        <v>2.2418</v>
      </c>
      <c r="AI33" s="6">
        <f t="shared" si="25"/>
        <v>47.3</v>
      </c>
      <c r="AJ33" s="6">
        <f t="shared" si="38"/>
        <v>0.99</v>
      </c>
      <c r="AK33" s="6">
        <f t="shared" si="39"/>
        <v>2.2418</v>
      </c>
      <c r="AL33" s="6">
        <f t="shared" si="40"/>
        <v>47.3</v>
      </c>
      <c r="AM33" s="6">
        <f t="shared" si="41"/>
        <v>0.9</v>
      </c>
      <c r="AN33" s="6">
        <f t="shared" si="42"/>
        <v>2.038</v>
      </c>
      <c r="AO33" s="6">
        <f t="shared" si="43"/>
        <v>43</v>
      </c>
      <c r="AP33" s="6">
        <f t="shared" si="28"/>
        <v>9</v>
      </c>
      <c r="AQ33" s="6">
        <f t="shared" si="29"/>
        <v>20.380000000000003</v>
      </c>
      <c r="AR33" s="6">
        <f t="shared" si="30"/>
        <v>430</v>
      </c>
    </row>
    <row r="34" spans="1:44" ht="12.75">
      <c r="A34" s="4" t="s">
        <v>58</v>
      </c>
      <c r="B34" s="4" t="s">
        <v>59</v>
      </c>
      <c r="C34" s="5">
        <v>10</v>
      </c>
      <c r="D34" s="5">
        <v>29.411</v>
      </c>
      <c r="E34" s="5">
        <v>2095</v>
      </c>
      <c r="F34" s="6">
        <f t="shared" si="32"/>
        <v>1</v>
      </c>
      <c r="G34" s="6">
        <f t="shared" si="33"/>
        <v>2.9411000000000005</v>
      </c>
      <c r="H34" s="6">
        <f t="shared" si="34"/>
        <v>209.5</v>
      </c>
      <c r="I34" s="6">
        <f t="shared" si="35"/>
        <v>1</v>
      </c>
      <c r="J34" s="6">
        <f t="shared" si="36"/>
        <v>2.9411000000000005</v>
      </c>
      <c r="K34" s="6">
        <f t="shared" si="37"/>
        <v>209.5</v>
      </c>
      <c r="L34" s="6">
        <f t="shared" si="2"/>
        <v>0.8</v>
      </c>
      <c r="M34" s="6">
        <f t="shared" si="3"/>
        <v>2.3528800000000003</v>
      </c>
      <c r="N34" s="6">
        <f t="shared" si="4"/>
        <v>167.6</v>
      </c>
      <c r="O34" s="6">
        <f t="shared" si="5"/>
        <v>0.4</v>
      </c>
      <c r="P34" s="6">
        <f t="shared" si="6"/>
        <v>1.1764400000000002</v>
      </c>
      <c r="Q34" s="6">
        <f t="shared" si="7"/>
        <v>83.8</v>
      </c>
      <c r="R34" s="6">
        <f t="shared" si="8"/>
        <v>0.5</v>
      </c>
      <c r="S34" s="6">
        <f t="shared" si="9"/>
        <v>1.4705500000000002</v>
      </c>
      <c r="T34" s="6">
        <f t="shared" si="10"/>
        <v>104.75</v>
      </c>
      <c r="U34" s="6">
        <f t="shared" si="11"/>
        <v>0.5</v>
      </c>
      <c r="V34" s="6">
        <f t="shared" si="12"/>
        <v>1.4705500000000002</v>
      </c>
      <c r="W34" s="6">
        <f t="shared" si="13"/>
        <v>104.75</v>
      </c>
      <c r="X34" s="6">
        <f t="shared" si="14"/>
        <v>0.8</v>
      </c>
      <c r="Y34" s="6">
        <f t="shared" si="15"/>
        <v>2.3528800000000003</v>
      </c>
      <c r="Z34" s="6">
        <f t="shared" si="16"/>
        <v>167.6</v>
      </c>
      <c r="AA34" s="6">
        <f t="shared" si="17"/>
        <v>0.8</v>
      </c>
      <c r="AB34" s="6">
        <f t="shared" si="18"/>
        <v>2.3528800000000003</v>
      </c>
      <c r="AC34" s="6">
        <f t="shared" si="19"/>
        <v>167.6</v>
      </c>
      <c r="AD34" s="6">
        <f t="shared" si="20"/>
        <v>1</v>
      </c>
      <c r="AE34" s="6">
        <f t="shared" si="21"/>
        <v>2.9411000000000005</v>
      </c>
      <c r="AF34" s="6">
        <f t="shared" si="22"/>
        <v>209.5</v>
      </c>
      <c r="AG34" s="6">
        <f t="shared" si="23"/>
        <v>1.1</v>
      </c>
      <c r="AH34" s="6">
        <f t="shared" si="24"/>
        <v>3.2352100000000004</v>
      </c>
      <c r="AI34" s="6">
        <f t="shared" si="25"/>
        <v>230.45</v>
      </c>
      <c r="AJ34" s="6">
        <f t="shared" si="38"/>
        <v>1.1</v>
      </c>
      <c r="AK34" s="6">
        <f t="shared" si="39"/>
        <v>3.2352100000000004</v>
      </c>
      <c r="AL34" s="6">
        <f t="shared" si="40"/>
        <v>230.45</v>
      </c>
      <c r="AM34" s="6">
        <f t="shared" si="41"/>
        <v>1</v>
      </c>
      <c r="AN34" s="6">
        <f t="shared" si="42"/>
        <v>2.9411000000000005</v>
      </c>
      <c r="AO34" s="6">
        <f t="shared" si="43"/>
        <v>209.5</v>
      </c>
      <c r="AP34" s="6">
        <f t="shared" si="28"/>
        <v>9.999999999999998</v>
      </c>
      <c r="AQ34" s="6">
        <f t="shared" si="29"/>
        <v>29.41100000000001</v>
      </c>
      <c r="AR34" s="6">
        <f t="shared" si="30"/>
        <v>2095</v>
      </c>
    </row>
    <row r="35" spans="1:44" ht="12.75">
      <c r="A35" s="4"/>
      <c r="B35" s="4" t="s">
        <v>60</v>
      </c>
      <c r="C35" s="5">
        <v>7</v>
      </c>
      <c r="D35" s="5">
        <v>22.61</v>
      </c>
      <c r="E35" s="5">
        <v>1790.08</v>
      </c>
      <c r="F35" s="6">
        <f t="shared" si="32"/>
        <v>0.7000000000000001</v>
      </c>
      <c r="G35" s="6">
        <f t="shared" si="33"/>
        <v>2.261</v>
      </c>
      <c r="H35" s="6">
        <f t="shared" si="34"/>
        <v>179.008</v>
      </c>
      <c r="I35" s="6">
        <f t="shared" si="35"/>
        <v>0.7000000000000001</v>
      </c>
      <c r="J35" s="6">
        <f t="shared" si="36"/>
        <v>2.261</v>
      </c>
      <c r="K35" s="6">
        <f t="shared" si="37"/>
        <v>179.008</v>
      </c>
      <c r="L35" s="6">
        <f t="shared" si="2"/>
        <v>0.56</v>
      </c>
      <c r="M35" s="6">
        <f t="shared" si="3"/>
        <v>1.8088</v>
      </c>
      <c r="N35" s="6">
        <f t="shared" si="4"/>
        <v>143.2064</v>
      </c>
      <c r="O35" s="6">
        <f t="shared" si="5"/>
        <v>0.28</v>
      </c>
      <c r="P35" s="6">
        <f t="shared" si="6"/>
        <v>0.9044</v>
      </c>
      <c r="Q35" s="6">
        <f t="shared" si="7"/>
        <v>71.6032</v>
      </c>
      <c r="R35" s="6">
        <f t="shared" si="8"/>
        <v>0.35000000000000003</v>
      </c>
      <c r="S35" s="6">
        <f t="shared" si="9"/>
        <v>1.1305</v>
      </c>
      <c r="T35" s="6">
        <f t="shared" si="10"/>
        <v>89.504</v>
      </c>
      <c r="U35" s="6">
        <f t="shared" si="11"/>
        <v>0.35000000000000003</v>
      </c>
      <c r="V35" s="6">
        <f t="shared" si="12"/>
        <v>1.1305</v>
      </c>
      <c r="W35" s="6">
        <f t="shared" si="13"/>
        <v>89.504</v>
      </c>
      <c r="X35" s="6">
        <f t="shared" si="14"/>
        <v>0.56</v>
      </c>
      <c r="Y35" s="6">
        <f t="shared" si="15"/>
        <v>1.8088</v>
      </c>
      <c r="Z35" s="6">
        <f t="shared" si="16"/>
        <v>143.2064</v>
      </c>
      <c r="AA35" s="6">
        <f t="shared" si="17"/>
        <v>0.56</v>
      </c>
      <c r="AB35" s="6">
        <f t="shared" si="18"/>
        <v>1.8088</v>
      </c>
      <c r="AC35" s="6">
        <f t="shared" si="19"/>
        <v>143.2064</v>
      </c>
      <c r="AD35" s="6">
        <f t="shared" si="20"/>
        <v>0.7000000000000001</v>
      </c>
      <c r="AE35" s="6">
        <f t="shared" si="21"/>
        <v>2.261</v>
      </c>
      <c r="AF35" s="6">
        <f t="shared" si="22"/>
        <v>179.008</v>
      </c>
      <c r="AG35" s="6">
        <f t="shared" si="23"/>
        <v>0.77</v>
      </c>
      <c r="AH35" s="6">
        <f t="shared" si="24"/>
        <v>2.4871</v>
      </c>
      <c r="AI35" s="6">
        <f t="shared" si="25"/>
        <v>196.90879999999999</v>
      </c>
      <c r="AJ35" s="6">
        <f t="shared" si="38"/>
        <v>0.77</v>
      </c>
      <c r="AK35" s="6">
        <f t="shared" si="39"/>
        <v>2.4871</v>
      </c>
      <c r="AL35" s="6">
        <f t="shared" si="40"/>
        <v>196.90879999999999</v>
      </c>
      <c r="AM35" s="6">
        <f t="shared" si="41"/>
        <v>0.7000000000000001</v>
      </c>
      <c r="AN35" s="6">
        <f t="shared" si="42"/>
        <v>2.261</v>
      </c>
      <c r="AO35" s="6">
        <f t="shared" si="43"/>
        <v>179.008</v>
      </c>
      <c r="AP35" s="6">
        <f t="shared" si="28"/>
        <v>7.000000000000001</v>
      </c>
      <c r="AQ35" s="6">
        <f t="shared" si="29"/>
        <v>22.609999999999996</v>
      </c>
      <c r="AR35" s="6">
        <f t="shared" si="30"/>
        <v>1790.08</v>
      </c>
    </row>
    <row r="36" spans="1:44" ht="12.75">
      <c r="A36" s="4" t="s">
        <v>61</v>
      </c>
      <c r="B36" s="4" t="s">
        <v>61</v>
      </c>
      <c r="C36" s="5">
        <v>5</v>
      </c>
      <c r="D36" s="5">
        <v>28.495</v>
      </c>
      <c r="E36" s="5">
        <v>452.91</v>
      </c>
      <c r="F36" s="6">
        <f t="shared" si="32"/>
        <v>0.5</v>
      </c>
      <c r="G36" s="6">
        <f t="shared" si="33"/>
        <v>2.8495000000000004</v>
      </c>
      <c r="H36" s="6">
        <f t="shared" si="34"/>
        <v>45.291000000000004</v>
      </c>
      <c r="I36" s="6">
        <f t="shared" si="35"/>
        <v>0.5</v>
      </c>
      <c r="J36" s="6">
        <f t="shared" si="36"/>
        <v>2.8495000000000004</v>
      </c>
      <c r="K36" s="6">
        <f t="shared" si="37"/>
        <v>45.291000000000004</v>
      </c>
      <c r="L36" s="6">
        <f aca="true" t="shared" si="44" ref="L36:L67">C36*0.08</f>
        <v>0.4</v>
      </c>
      <c r="M36" s="6">
        <f aca="true" t="shared" si="45" ref="M36:M67">D36*0.08</f>
        <v>2.2796000000000003</v>
      </c>
      <c r="N36" s="6">
        <f aca="true" t="shared" si="46" ref="N36:N67">E36*0.08</f>
        <v>36.232800000000005</v>
      </c>
      <c r="O36" s="6">
        <f aca="true" t="shared" si="47" ref="O36:O67">C36*0.04</f>
        <v>0.2</v>
      </c>
      <c r="P36" s="6">
        <f aca="true" t="shared" si="48" ref="P36:P67">D36*0.04</f>
        <v>1.1398000000000001</v>
      </c>
      <c r="Q36" s="6">
        <f aca="true" t="shared" si="49" ref="Q36:Q67">E36*0.04</f>
        <v>18.116400000000002</v>
      </c>
      <c r="R36" s="6">
        <f aca="true" t="shared" si="50" ref="R36:R67">C36*0.05</f>
        <v>0.25</v>
      </c>
      <c r="S36" s="6">
        <f aca="true" t="shared" si="51" ref="S36:S67">D36*0.05</f>
        <v>1.4247500000000002</v>
      </c>
      <c r="T36" s="6">
        <f aca="true" t="shared" si="52" ref="T36:T67">E36*0.05</f>
        <v>22.645500000000002</v>
      </c>
      <c r="U36" s="6">
        <f aca="true" t="shared" si="53" ref="U36:U67">C36*0.05</f>
        <v>0.25</v>
      </c>
      <c r="V36" s="6">
        <f aca="true" t="shared" si="54" ref="V36:V67">D36*0.05</f>
        <v>1.4247500000000002</v>
      </c>
      <c r="W36" s="6">
        <f aca="true" t="shared" si="55" ref="W36:W67">E36*0.05</f>
        <v>22.645500000000002</v>
      </c>
      <c r="X36" s="6">
        <f aca="true" t="shared" si="56" ref="X36:X67">C36*0.08</f>
        <v>0.4</v>
      </c>
      <c r="Y36" s="6">
        <f aca="true" t="shared" si="57" ref="Y36:Y67">D36*0.08</f>
        <v>2.2796000000000003</v>
      </c>
      <c r="Z36" s="6">
        <f aca="true" t="shared" si="58" ref="Z36:Z67">E36*0.08</f>
        <v>36.232800000000005</v>
      </c>
      <c r="AA36" s="6">
        <f aca="true" t="shared" si="59" ref="AA36:AA67">C36*0.08</f>
        <v>0.4</v>
      </c>
      <c r="AB36" s="6">
        <f aca="true" t="shared" si="60" ref="AB36:AB67">D36*0.08</f>
        <v>2.2796000000000003</v>
      </c>
      <c r="AC36" s="6">
        <f aca="true" t="shared" si="61" ref="AC36:AC67">E36*0.08</f>
        <v>36.232800000000005</v>
      </c>
      <c r="AD36" s="6">
        <f aca="true" t="shared" si="62" ref="AD36:AD67">C36*0.1</f>
        <v>0.5</v>
      </c>
      <c r="AE36" s="6">
        <f aca="true" t="shared" si="63" ref="AE36:AE67">D36*0.1</f>
        <v>2.8495000000000004</v>
      </c>
      <c r="AF36" s="6">
        <f aca="true" t="shared" si="64" ref="AF36:AF67">E36*0.1</f>
        <v>45.291000000000004</v>
      </c>
      <c r="AG36" s="6">
        <f aca="true" t="shared" si="65" ref="AG36:AG67">C36*0.11</f>
        <v>0.55</v>
      </c>
      <c r="AH36" s="6">
        <f aca="true" t="shared" si="66" ref="AH36:AH67">D36*0.11</f>
        <v>3.13445</v>
      </c>
      <c r="AI36" s="6">
        <f aca="true" t="shared" si="67" ref="AI36:AI67">E36*0.11</f>
        <v>49.820100000000004</v>
      </c>
      <c r="AJ36" s="6">
        <f t="shared" si="38"/>
        <v>0.55</v>
      </c>
      <c r="AK36" s="6">
        <f t="shared" si="39"/>
        <v>3.13445</v>
      </c>
      <c r="AL36" s="6">
        <f t="shared" si="40"/>
        <v>49.820100000000004</v>
      </c>
      <c r="AM36" s="6">
        <f t="shared" si="41"/>
        <v>0.5</v>
      </c>
      <c r="AN36" s="6">
        <f t="shared" si="42"/>
        <v>2.8495000000000004</v>
      </c>
      <c r="AO36" s="6">
        <f t="shared" si="43"/>
        <v>45.291000000000004</v>
      </c>
      <c r="AP36" s="6">
        <f aca="true" t="shared" si="68" ref="AP36:AP67">F36+I36+L36+O36+R36+U36+X36+AA36+AD36+AG36+AJ36+AM36</f>
        <v>4.999999999999999</v>
      </c>
      <c r="AQ36" s="6">
        <f aca="true" t="shared" si="69" ref="AQ36:AQ67">G36+J36+M36+P36+S36+V36+Y36+AB36+AE36+AH36+AK36+AN36</f>
        <v>28.495</v>
      </c>
      <c r="AR36" s="6">
        <f aca="true" t="shared" si="70" ref="AR36:AR67">H36+K36+N36+Q36+T36+W36+Z36+AC36+AF36+AI36+AL36+AO36</f>
        <v>452.9100000000001</v>
      </c>
    </row>
    <row r="37" spans="1:44" ht="12.75">
      <c r="A37" s="4" t="s">
        <v>62</v>
      </c>
      <c r="B37" s="4" t="s">
        <v>62</v>
      </c>
      <c r="C37" s="5">
        <v>52</v>
      </c>
      <c r="D37" s="5">
        <v>122.923</v>
      </c>
      <c r="E37" s="5">
        <v>3305.12</v>
      </c>
      <c r="F37" s="6">
        <f t="shared" si="32"/>
        <v>5.2</v>
      </c>
      <c r="G37" s="6">
        <f t="shared" si="33"/>
        <v>12.292300000000001</v>
      </c>
      <c r="H37" s="6">
        <f t="shared" si="34"/>
        <v>330.512</v>
      </c>
      <c r="I37" s="6">
        <f t="shared" si="35"/>
        <v>5.2</v>
      </c>
      <c r="J37" s="6">
        <f t="shared" si="36"/>
        <v>12.292300000000001</v>
      </c>
      <c r="K37" s="6">
        <f t="shared" si="37"/>
        <v>330.512</v>
      </c>
      <c r="L37" s="6">
        <f t="shared" si="44"/>
        <v>4.16</v>
      </c>
      <c r="M37" s="6">
        <f t="shared" si="45"/>
        <v>9.83384</v>
      </c>
      <c r="N37" s="6">
        <f t="shared" si="46"/>
        <v>264.4096</v>
      </c>
      <c r="O37" s="6">
        <f t="shared" si="47"/>
        <v>2.08</v>
      </c>
      <c r="P37" s="6">
        <f t="shared" si="48"/>
        <v>4.91692</v>
      </c>
      <c r="Q37" s="6">
        <f t="shared" si="49"/>
        <v>132.2048</v>
      </c>
      <c r="R37" s="6">
        <f t="shared" si="50"/>
        <v>2.6</v>
      </c>
      <c r="S37" s="6">
        <f t="shared" si="51"/>
        <v>6.1461500000000004</v>
      </c>
      <c r="T37" s="6">
        <f t="shared" si="52"/>
        <v>165.256</v>
      </c>
      <c r="U37" s="6">
        <f t="shared" si="53"/>
        <v>2.6</v>
      </c>
      <c r="V37" s="6">
        <f t="shared" si="54"/>
        <v>6.1461500000000004</v>
      </c>
      <c r="W37" s="6">
        <f t="shared" si="55"/>
        <v>165.256</v>
      </c>
      <c r="X37" s="6">
        <f t="shared" si="56"/>
        <v>4.16</v>
      </c>
      <c r="Y37" s="6">
        <f t="shared" si="57"/>
        <v>9.83384</v>
      </c>
      <c r="Z37" s="6">
        <f t="shared" si="58"/>
        <v>264.4096</v>
      </c>
      <c r="AA37" s="6">
        <f t="shared" si="59"/>
        <v>4.16</v>
      </c>
      <c r="AB37" s="6">
        <f t="shared" si="60"/>
        <v>9.83384</v>
      </c>
      <c r="AC37" s="6">
        <f t="shared" si="61"/>
        <v>264.4096</v>
      </c>
      <c r="AD37" s="6">
        <f t="shared" si="62"/>
        <v>5.2</v>
      </c>
      <c r="AE37" s="6">
        <f t="shared" si="63"/>
        <v>12.292300000000001</v>
      </c>
      <c r="AF37" s="6">
        <f t="shared" si="64"/>
        <v>330.512</v>
      </c>
      <c r="AG37" s="6">
        <f t="shared" si="65"/>
        <v>5.72</v>
      </c>
      <c r="AH37" s="6">
        <f t="shared" si="66"/>
        <v>13.52153</v>
      </c>
      <c r="AI37" s="6">
        <f t="shared" si="67"/>
        <v>363.5632</v>
      </c>
      <c r="AJ37" s="6">
        <f t="shared" si="38"/>
        <v>5.72</v>
      </c>
      <c r="AK37" s="6">
        <f t="shared" si="39"/>
        <v>13.52153</v>
      </c>
      <c r="AL37" s="6">
        <f t="shared" si="40"/>
        <v>363.5632</v>
      </c>
      <c r="AM37" s="6">
        <f t="shared" si="41"/>
        <v>5.2</v>
      </c>
      <c r="AN37" s="6">
        <f t="shared" si="42"/>
        <v>12.292300000000001</v>
      </c>
      <c r="AO37" s="6">
        <f t="shared" si="43"/>
        <v>330.512</v>
      </c>
      <c r="AP37" s="6">
        <f t="shared" si="68"/>
        <v>52.00000000000001</v>
      </c>
      <c r="AQ37" s="6">
        <f t="shared" si="69"/>
        <v>122.92299999999999</v>
      </c>
      <c r="AR37" s="6">
        <f t="shared" si="70"/>
        <v>3305.1200000000003</v>
      </c>
    </row>
    <row r="38" spans="1:44" ht="12.75">
      <c r="A38" s="4" t="s">
        <v>63</v>
      </c>
      <c r="B38" s="4" t="s">
        <v>63</v>
      </c>
      <c r="C38" s="5">
        <v>35</v>
      </c>
      <c r="D38" s="5">
        <v>134.42900000000003</v>
      </c>
      <c r="E38" s="5">
        <v>3419.79</v>
      </c>
      <c r="F38" s="6">
        <f t="shared" si="32"/>
        <v>3.5</v>
      </c>
      <c r="G38" s="6">
        <f t="shared" si="33"/>
        <v>13.442900000000003</v>
      </c>
      <c r="H38" s="6">
        <f t="shared" si="34"/>
        <v>341.97900000000004</v>
      </c>
      <c r="I38" s="6">
        <f t="shared" si="35"/>
        <v>3.5</v>
      </c>
      <c r="J38" s="6">
        <f t="shared" si="36"/>
        <v>13.442900000000003</v>
      </c>
      <c r="K38" s="6">
        <f t="shared" si="37"/>
        <v>341.97900000000004</v>
      </c>
      <c r="L38" s="6">
        <f t="shared" si="44"/>
        <v>2.8000000000000003</v>
      </c>
      <c r="M38" s="6">
        <f t="shared" si="45"/>
        <v>10.754320000000003</v>
      </c>
      <c r="N38" s="6">
        <f t="shared" si="46"/>
        <v>273.5832</v>
      </c>
      <c r="O38" s="6">
        <f t="shared" si="47"/>
        <v>1.4000000000000001</v>
      </c>
      <c r="P38" s="6">
        <f t="shared" si="48"/>
        <v>5.377160000000002</v>
      </c>
      <c r="Q38" s="6">
        <f t="shared" si="49"/>
        <v>136.7916</v>
      </c>
      <c r="R38" s="6">
        <f t="shared" si="50"/>
        <v>1.75</v>
      </c>
      <c r="S38" s="6">
        <f t="shared" si="51"/>
        <v>6.721450000000002</v>
      </c>
      <c r="T38" s="6">
        <f t="shared" si="52"/>
        <v>170.98950000000002</v>
      </c>
      <c r="U38" s="6">
        <f t="shared" si="53"/>
        <v>1.75</v>
      </c>
      <c r="V38" s="6">
        <f t="shared" si="54"/>
        <v>6.721450000000002</v>
      </c>
      <c r="W38" s="6">
        <f t="shared" si="55"/>
        <v>170.98950000000002</v>
      </c>
      <c r="X38" s="6">
        <f t="shared" si="56"/>
        <v>2.8000000000000003</v>
      </c>
      <c r="Y38" s="6">
        <f t="shared" si="57"/>
        <v>10.754320000000003</v>
      </c>
      <c r="Z38" s="6">
        <f t="shared" si="58"/>
        <v>273.5832</v>
      </c>
      <c r="AA38" s="6">
        <f t="shared" si="59"/>
        <v>2.8000000000000003</v>
      </c>
      <c r="AB38" s="6">
        <f t="shared" si="60"/>
        <v>10.754320000000003</v>
      </c>
      <c r="AC38" s="6">
        <f t="shared" si="61"/>
        <v>273.5832</v>
      </c>
      <c r="AD38" s="6">
        <f t="shared" si="62"/>
        <v>3.5</v>
      </c>
      <c r="AE38" s="6">
        <f t="shared" si="63"/>
        <v>13.442900000000003</v>
      </c>
      <c r="AF38" s="6">
        <f t="shared" si="64"/>
        <v>341.97900000000004</v>
      </c>
      <c r="AG38" s="6">
        <f t="shared" si="65"/>
        <v>3.85</v>
      </c>
      <c r="AH38" s="6">
        <f t="shared" si="66"/>
        <v>14.787190000000004</v>
      </c>
      <c r="AI38" s="6">
        <f t="shared" si="67"/>
        <v>376.1769</v>
      </c>
      <c r="AJ38" s="6">
        <f t="shared" si="38"/>
        <v>3.85</v>
      </c>
      <c r="AK38" s="6">
        <f t="shared" si="39"/>
        <v>14.787190000000004</v>
      </c>
      <c r="AL38" s="6">
        <f t="shared" si="40"/>
        <v>376.1769</v>
      </c>
      <c r="AM38" s="6">
        <f t="shared" si="41"/>
        <v>3.5</v>
      </c>
      <c r="AN38" s="6">
        <f t="shared" si="42"/>
        <v>13.442900000000003</v>
      </c>
      <c r="AO38" s="6">
        <f t="shared" si="43"/>
        <v>341.97900000000004</v>
      </c>
      <c r="AP38" s="6">
        <f t="shared" si="68"/>
        <v>35</v>
      </c>
      <c r="AQ38" s="6">
        <f t="shared" si="69"/>
        <v>134.42900000000006</v>
      </c>
      <c r="AR38" s="6">
        <f t="shared" si="70"/>
        <v>3419.790000000001</v>
      </c>
    </row>
    <row r="39" spans="1:44" ht="12.75">
      <c r="A39" s="4" t="s">
        <v>64</v>
      </c>
      <c r="B39" s="4" t="s">
        <v>64</v>
      </c>
      <c r="C39" s="5">
        <v>32</v>
      </c>
      <c r="D39" s="5">
        <v>109.755</v>
      </c>
      <c r="E39" s="5">
        <v>3432.16</v>
      </c>
      <c r="F39" s="6">
        <f aca="true" t="shared" si="71" ref="F39:F70">C39*0.1</f>
        <v>3.2</v>
      </c>
      <c r="G39" s="6">
        <f aca="true" t="shared" si="72" ref="G39:G70">D39*0.1</f>
        <v>10.9755</v>
      </c>
      <c r="H39" s="6">
        <f aca="true" t="shared" si="73" ref="H39:H70">E39*0.1</f>
        <v>343.216</v>
      </c>
      <c r="I39" s="6">
        <f aca="true" t="shared" si="74" ref="I39:I70">C39*0.1</f>
        <v>3.2</v>
      </c>
      <c r="J39" s="6">
        <f aca="true" t="shared" si="75" ref="J39:J70">D39*0.1</f>
        <v>10.9755</v>
      </c>
      <c r="K39" s="6">
        <f aca="true" t="shared" si="76" ref="K39:K70">E39*0.1</f>
        <v>343.216</v>
      </c>
      <c r="L39" s="6">
        <f t="shared" si="44"/>
        <v>2.56</v>
      </c>
      <c r="M39" s="6">
        <f t="shared" si="45"/>
        <v>8.7804</v>
      </c>
      <c r="N39" s="6">
        <f t="shared" si="46"/>
        <v>274.5728</v>
      </c>
      <c r="O39" s="6">
        <f t="shared" si="47"/>
        <v>1.28</v>
      </c>
      <c r="P39" s="6">
        <f t="shared" si="48"/>
        <v>4.3902</v>
      </c>
      <c r="Q39" s="6">
        <f t="shared" si="49"/>
        <v>137.2864</v>
      </c>
      <c r="R39" s="6">
        <f t="shared" si="50"/>
        <v>1.6</v>
      </c>
      <c r="S39" s="6">
        <f t="shared" si="51"/>
        <v>5.48775</v>
      </c>
      <c r="T39" s="6">
        <f t="shared" si="52"/>
        <v>171.608</v>
      </c>
      <c r="U39" s="6">
        <f t="shared" si="53"/>
        <v>1.6</v>
      </c>
      <c r="V39" s="6">
        <f t="shared" si="54"/>
        <v>5.48775</v>
      </c>
      <c r="W39" s="6">
        <f t="shared" si="55"/>
        <v>171.608</v>
      </c>
      <c r="X39" s="6">
        <f t="shared" si="56"/>
        <v>2.56</v>
      </c>
      <c r="Y39" s="6">
        <f t="shared" si="57"/>
        <v>8.7804</v>
      </c>
      <c r="Z39" s="6">
        <f t="shared" si="58"/>
        <v>274.5728</v>
      </c>
      <c r="AA39" s="6">
        <f t="shared" si="59"/>
        <v>2.56</v>
      </c>
      <c r="AB39" s="6">
        <f t="shared" si="60"/>
        <v>8.7804</v>
      </c>
      <c r="AC39" s="6">
        <f t="shared" si="61"/>
        <v>274.5728</v>
      </c>
      <c r="AD39" s="6">
        <f t="shared" si="62"/>
        <v>3.2</v>
      </c>
      <c r="AE39" s="6">
        <f t="shared" si="63"/>
        <v>10.9755</v>
      </c>
      <c r="AF39" s="6">
        <f t="shared" si="64"/>
        <v>343.216</v>
      </c>
      <c r="AG39" s="6">
        <f t="shared" si="65"/>
        <v>3.52</v>
      </c>
      <c r="AH39" s="6">
        <f t="shared" si="66"/>
        <v>12.07305</v>
      </c>
      <c r="AI39" s="6">
        <f t="shared" si="67"/>
        <v>377.5376</v>
      </c>
      <c r="AJ39" s="6">
        <f aca="true" t="shared" si="77" ref="AJ39:AJ70">C39*0.11</f>
        <v>3.52</v>
      </c>
      <c r="AK39" s="6">
        <f aca="true" t="shared" si="78" ref="AK39:AK70">D39*0.11</f>
        <v>12.07305</v>
      </c>
      <c r="AL39" s="6">
        <f aca="true" t="shared" si="79" ref="AL39:AL70">E39*0.11</f>
        <v>377.5376</v>
      </c>
      <c r="AM39" s="6">
        <f aca="true" t="shared" si="80" ref="AM39:AM70">C39*0.1</f>
        <v>3.2</v>
      </c>
      <c r="AN39" s="6">
        <f aca="true" t="shared" si="81" ref="AN39:AN70">D39*0.1</f>
        <v>10.9755</v>
      </c>
      <c r="AO39" s="6">
        <f aca="true" t="shared" si="82" ref="AO39:AO70">E39*0.1</f>
        <v>343.216</v>
      </c>
      <c r="AP39" s="6">
        <f t="shared" si="68"/>
        <v>31.999999999999996</v>
      </c>
      <c r="AQ39" s="6">
        <f t="shared" si="69"/>
        <v>109.75499999999998</v>
      </c>
      <c r="AR39" s="6">
        <f t="shared" si="70"/>
        <v>3432.16</v>
      </c>
    </row>
    <row r="40" spans="1:44" ht="12.75">
      <c r="A40" s="4" t="s">
        <v>65</v>
      </c>
      <c r="B40" s="4" t="s">
        <v>65</v>
      </c>
      <c r="C40" s="5">
        <v>19</v>
      </c>
      <c r="D40" s="5">
        <v>24.271999999999984</v>
      </c>
      <c r="E40" s="5">
        <v>911.62</v>
      </c>
      <c r="F40" s="6">
        <f t="shared" si="71"/>
        <v>1.9000000000000001</v>
      </c>
      <c r="G40" s="6">
        <f t="shared" si="72"/>
        <v>2.4271999999999987</v>
      </c>
      <c r="H40" s="6">
        <f t="shared" si="73"/>
        <v>91.162</v>
      </c>
      <c r="I40" s="6">
        <f t="shared" si="74"/>
        <v>1.9000000000000001</v>
      </c>
      <c r="J40" s="6">
        <f t="shared" si="75"/>
        <v>2.4271999999999987</v>
      </c>
      <c r="K40" s="6">
        <f t="shared" si="76"/>
        <v>91.162</v>
      </c>
      <c r="L40" s="6">
        <f t="shared" si="44"/>
        <v>1.52</v>
      </c>
      <c r="M40" s="6">
        <f t="shared" si="45"/>
        <v>1.9417599999999988</v>
      </c>
      <c r="N40" s="6">
        <f t="shared" si="46"/>
        <v>72.92960000000001</v>
      </c>
      <c r="O40" s="6">
        <f t="shared" si="47"/>
        <v>0.76</v>
      </c>
      <c r="P40" s="6">
        <f t="shared" si="48"/>
        <v>0.9708799999999994</v>
      </c>
      <c r="Q40" s="6">
        <f t="shared" si="49"/>
        <v>36.464800000000004</v>
      </c>
      <c r="R40" s="6">
        <f t="shared" si="50"/>
        <v>0.9500000000000001</v>
      </c>
      <c r="S40" s="6">
        <f t="shared" si="51"/>
        <v>1.2135999999999993</v>
      </c>
      <c r="T40" s="6">
        <f t="shared" si="52"/>
        <v>45.581</v>
      </c>
      <c r="U40" s="6">
        <f t="shared" si="53"/>
        <v>0.9500000000000001</v>
      </c>
      <c r="V40" s="6">
        <f t="shared" si="54"/>
        <v>1.2135999999999993</v>
      </c>
      <c r="W40" s="6">
        <f t="shared" si="55"/>
        <v>45.581</v>
      </c>
      <c r="X40" s="6">
        <f t="shared" si="56"/>
        <v>1.52</v>
      </c>
      <c r="Y40" s="6">
        <f t="shared" si="57"/>
        <v>1.9417599999999988</v>
      </c>
      <c r="Z40" s="6">
        <f t="shared" si="58"/>
        <v>72.92960000000001</v>
      </c>
      <c r="AA40" s="6">
        <f t="shared" si="59"/>
        <v>1.52</v>
      </c>
      <c r="AB40" s="6">
        <f t="shared" si="60"/>
        <v>1.9417599999999988</v>
      </c>
      <c r="AC40" s="6">
        <f t="shared" si="61"/>
        <v>72.92960000000001</v>
      </c>
      <c r="AD40" s="6">
        <f t="shared" si="62"/>
        <v>1.9000000000000001</v>
      </c>
      <c r="AE40" s="6">
        <f t="shared" si="63"/>
        <v>2.4271999999999987</v>
      </c>
      <c r="AF40" s="6">
        <f t="shared" si="64"/>
        <v>91.162</v>
      </c>
      <c r="AG40" s="6">
        <f t="shared" si="65"/>
        <v>2.09</v>
      </c>
      <c r="AH40" s="6">
        <f t="shared" si="66"/>
        <v>2.669919999999998</v>
      </c>
      <c r="AI40" s="6">
        <f t="shared" si="67"/>
        <v>100.2782</v>
      </c>
      <c r="AJ40" s="6">
        <f t="shared" si="77"/>
        <v>2.09</v>
      </c>
      <c r="AK40" s="6">
        <f t="shared" si="78"/>
        <v>2.669919999999998</v>
      </c>
      <c r="AL40" s="6">
        <f t="shared" si="79"/>
        <v>100.2782</v>
      </c>
      <c r="AM40" s="6">
        <f t="shared" si="80"/>
        <v>1.9000000000000001</v>
      </c>
      <c r="AN40" s="6">
        <f t="shared" si="81"/>
        <v>2.4271999999999987</v>
      </c>
      <c r="AO40" s="6">
        <f t="shared" si="82"/>
        <v>91.162</v>
      </c>
      <c r="AP40" s="6">
        <f t="shared" si="68"/>
        <v>19</v>
      </c>
      <c r="AQ40" s="6">
        <f t="shared" si="69"/>
        <v>24.271999999999984</v>
      </c>
      <c r="AR40" s="6">
        <f t="shared" si="70"/>
        <v>911.6200000000001</v>
      </c>
    </row>
    <row r="41" spans="1:44" ht="12.75">
      <c r="A41" s="4" t="s">
        <v>66</v>
      </c>
      <c r="B41" s="4" t="s">
        <v>66</v>
      </c>
      <c r="C41" s="5">
        <v>14</v>
      </c>
      <c r="D41" s="5">
        <v>34.96600000000001</v>
      </c>
      <c r="E41" s="5">
        <v>1262.27</v>
      </c>
      <c r="F41" s="6">
        <f t="shared" si="71"/>
        <v>1.4000000000000001</v>
      </c>
      <c r="G41" s="6">
        <f t="shared" si="72"/>
        <v>3.496600000000001</v>
      </c>
      <c r="H41" s="6">
        <f t="shared" si="73"/>
        <v>126.227</v>
      </c>
      <c r="I41" s="6">
        <f t="shared" si="74"/>
        <v>1.4000000000000001</v>
      </c>
      <c r="J41" s="6">
        <f t="shared" si="75"/>
        <v>3.496600000000001</v>
      </c>
      <c r="K41" s="6">
        <f t="shared" si="76"/>
        <v>126.227</v>
      </c>
      <c r="L41" s="6">
        <f t="shared" si="44"/>
        <v>1.12</v>
      </c>
      <c r="M41" s="6">
        <f t="shared" si="45"/>
        <v>2.7972800000000007</v>
      </c>
      <c r="N41" s="6">
        <f t="shared" si="46"/>
        <v>100.9816</v>
      </c>
      <c r="O41" s="6">
        <f t="shared" si="47"/>
        <v>0.56</v>
      </c>
      <c r="P41" s="6">
        <f t="shared" si="48"/>
        <v>1.3986400000000003</v>
      </c>
      <c r="Q41" s="6">
        <f t="shared" si="49"/>
        <v>50.4908</v>
      </c>
      <c r="R41" s="6">
        <f t="shared" si="50"/>
        <v>0.7000000000000001</v>
      </c>
      <c r="S41" s="6">
        <f t="shared" si="51"/>
        <v>1.7483000000000004</v>
      </c>
      <c r="T41" s="6">
        <f t="shared" si="52"/>
        <v>63.1135</v>
      </c>
      <c r="U41" s="6">
        <f t="shared" si="53"/>
        <v>0.7000000000000001</v>
      </c>
      <c r="V41" s="6">
        <f t="shared" si="54"/>
        <v>1.7483000000000004</v>
      </c>
      <c r="W41" s="6">
        <f t="shared" si="55"/>
        <v>63.1135</v>
      </c>
      <c r="X41" s="6">
        <f t="shared" si="56"/>
        <v>1.12</v>
      </c>
      <c r="Y41" s="6">
        <f t="shared" si="57"/>
        <v>2.7972800000000007</v>
      </c>
      <c r="Z41" s="6">
        <f t="shared" si="58"/>
        <v>100.9816</v>
      </c>
      <c r="AA41" s="6">
        <f t="shared" si="59"/>
        <v>1.12</v>
      </c>
      <c r="AB41" s="6">
        <f t="shared" si="60"/>
        <v>2.7972800000000007</v>
      </c>
      <c r="AC41" s="6">
        <f t="shared" si="61"/>
        <v>100.9816</v>
      </c>
      <c r="AD41" s="6">
        <f t="shared" si="62"/>
        <v>1.4000000000000001</v>
      </c>
      <c r="AE41" s="6">
        <f t="shared" si="63"/>
        <v>3.496600000000001</v>
      </c>
      <c r="AF41" s="6">
        <f t="shared" si="64"/>
        <v>126.227</v>
      </c>
      <c r="AG41" s="6">
        <f t="shared" si="65"/>
        <v>1.54</v>
      </c>
      <c r="AH41" s="6">
        <f t="shared" si="66"/>
        <v>3.846260000000001</v>
      </c>
      <c r="AI41" s="6">
        <f t="shared" si="67"/>
        <v>138.8497</v>
      </c>
      <c r="AJ41" s="6">
        <f t="shared" si="77"/>
        <v>1.54</v>
      </c>
      <c r="AK41" s="6">
        <f t="shared" si="78"/>
        <v>3.846260000000001</v>
      </c>
      <c r="AL41" s="6">
        <f t="shared" si="79"/>
        <v>138.8497</v>
      </c>
      <c r="AM41" s="6">
        <f t="shared" si="80"/>
        <v>1.4000000000000001</v>
      </c>
      <c r="AN41" s="6">
        <f t="shared" si="81"/>
        <v>3.496600000000001</v>
      </c>
      <c r="AO41" s="6">
        <f t="shared" si="82"/>
        <v>126.227</v>
      </c>
      <c r="AP41" s="6">
        <f t="shared" si="68"/>
        <v>14.000000000000002</v>
      </c>
      <c r="AQ41" s="6">
        <f t="shared" si="69"/>
        <v>34.96600000000001</v>
      </c>
      <c r="AR41" s="6">
        <f t="shared" si="70"/>
        <v>1262.27</v>
      </c>
    </row>
    <row r="42" spans="1:44" ht="12.75">
      <c r="A42" s="4" t="s">
        <v>67</v>
      </c>
      <c r="B42" s="4" t="s">
        <v>68</v>
      </c>
      <c r="C42" s="5">
        <v>10</v>
      </c>
      <c r="D42" s="5">
        <v>7.895523999999995</v>
      </c>
      <c r="E42" s="5">
        <v>814.54</v>
      </c>
      <c r="F42" s="6">
        <f t="shared" si="71"/>
        <v>1</v>
      </c>
      <c r="G42" s="6">
        <f t="shared" si="72"/>
        <v>0.7895523999999995</v>
      </c>
      <c r="H42" s="6">
        <f t="shared" si="73"/>
        <v>81.45400000000001</v>
      </c>
      <c r="I42" s="6">
        <f t="shared" si="74"/>
        <v>1</v>
      </c>
      <c r="J42" s="6">
        <f t="shared" si="75"/>
        <v>0.7895523999999995</v>
      </c>
      <c r="K42" s="6">
        <f t="shared" si="76"/>
        <v>81.45400000000001</v>
      </c>
      <c r="L42" s="6">
        <f t="shared" si="44"/>
        <v>0.8</v>
      </c>
      <c r="M42" s="6">
        <f t="shared" si="45"/>
        <v>0.6316419199999996</v>
      </c>
      <c r="N42" s="6">
        <f t="shared" si="46"/>
        <v>65.1632</v>
      </c>
      <c r="O42" s="6">
        <f t="shared" si="47"/>
        <v>0.4</v>
      </c>
      <c r="P42" s="6">
        <f t="shared" si="48"/>
        <v>0.3158209599999998</v>
      </c>
      <c r="Q42" s="6">
        <f t="shared" si="49"/>
        <v>32.5816</v>
      </c>
      <c r="R42" s="6">
        <f t="shared" si="50"/>
        <v>0.5</v>
      </c>
      <c r="S42" s="6">
        <f t="shared" si="51"/>
        <v>0.39477619999999974</v>
      </c>
      <c r="T42" s="6">
        <f t="shared" si="52"/>
        <v>40.727000000000004</v>
      </c>
      <c r="U42" s="6">
        <f t="shared" si="53"/>
        <v>0.5</v>
      </c>
      <c r="V42" s="6">
        <f t="shared" si="54"/>
        <v>0.39477619999999974</v>
      </c>
      <c r="W42" s="6">
        <f t="shared" si="55"/>
        <v>40.727000000000004</v>
      </c>
      <c r="X42" s="6">
        <f t="shared" si="56"/>
        <v>0.8</v>
      </c>
      <c r="Y42" s="6">
        <f t="shared" si="57"/>
        <v>0.6316419199999996</v>
      </c>
      <c r="Z42" s="6">
        <f t="shared" si="58"/>
        <v>65.1632</v>
      </c>
      <c r="AA42" s="6">
        <f t="shared" si="59"/>
        <v>0.8</v>
      </c>
      <c r="AB42" s="6">
        <f t="shared" si="60"/>
        <v>0.6316419199999996</v>
      </c>
      <c r="AC42" s="6">
        <f t="shared" si="61"/>
        <v>65.1632</v>
      </c>
      <c r="AD42" s="6">
        <f t="shared" si="62"/>
        <v>1</v>
      </c>
      <c r="AE42" s="6">
        <f t="shared" si="63"/>
        <v>0.7895523999999995</v>
      </c>
      <c r="AF42" s="6">
        <f t="shared" si="64"/>
        <v>81.45400000000001</v>
      </c>
      <c r="AG42" s="6">
        <f t="shared" si="65"/>
        <v>1.1</v>
      </c>
      <c r="AH42" s="6">
        <f t="shared" si="66"/>
        <v>0.8685076399999995</v>
      </c>
      <c r="AI42" s="6">
        <f t="shared" si="67"/>
        <v>89.5994</v>
      </c>
      <c r="AJ42" s="6">
        <f t="shared" si="77"/>
        <v>1.1</v>
      </c>
      <c r="AK42" s="6">
        <f t="shared" si="78"/>
        <v>0.8685076399999995</v>
      </c>
      <c r="AL42" s="6">
        <f t="shared" si="79"/>
        <v>89.5994</v>
      </c>
      <c r="AM42" s="6">
        <f t="shared" si="80"/>
        <v>1</v>
      </c>
      <c r="AN42" s="6">
        <f t="shared" si="81"/>
        <v>0.7895523999999995</v>
      </c>
      <c r="AO42" s="6">
        <f t="shared" si="82"/>
        <v>81.45400000000001</v>
      </c>
      <c r="AP42" s="6">
        <f t="shared" si="68"/>
        <v>9.999999999999998</v>
      </c>
      <c r="AQ42" s="6">
        <f t="shared" si="69"/>
        <v>7.895523999999997</v>
      </c>
      <c r="AR42" s="6">
        <f t="shared" si="70"/>
        <v>814.5400000000002</v>
      </c>
    </row>
    <row r="43" spans="1:44" ht="12.75">
      <c r="A43" s="4"/>
      <c r="B43" s="4" t="s">
        <v>69</v>
      </c>
      <c r="C43" s="5">
        <v>38</v>
      </c>
      <c r="D43" s="5">
        <v>119.81200000000001</v>
      </c>
      <c r="E43" s="5">
        <v>5228.48</v>
      </c>
      <c r="F43" s="6">
        <f t="shared" si="71"/>
        <v>3.8000000000000003</v>
      </c>
      <c r="G43" s="6">
        <f t="shared" si="72"/>
        <v>11.981200000000001</v>
      </c>
      <c r="H43" s="6">
        <f t="shared" si="73"/>
        <v>522.848</v>
      </c>
      <c r="I43" s="6">
        <f t="shared" si="74"/>
        <v>3.8000000000000003</v>
      </c>
      <c r="J43" s="6">
        <f t="shared" si="75"/>
        <v>11.981200000000001</v>
      </c>
      <c r="K43" s="6">
        <f t="shared" si="76"/>
        <v>522.848</v>
      </c>
      <c r="L43" s="6">
        <f t="shared" si="44"/>
        <v>3.04</v>
      </c>
      <c r="M43" s="6">
        <f t="shared" si="45"/>
        <v>9.58496</v>
      </c>
      <c r="N43" s="6">
        <f t="shared" si="46"/>
        <v>418.2784</v>
      </c>
      <c r="O43" s="6">
        <f t="shared" si="47"/>
        <v>1.52</v>
      </c>
      <c r="P43" s="6">
        <f t="shared" si="48"/>
        <v>4.79248</v>
      </c>
      <c r="Q43" s="6">
        <f t="shared" si="49"/>
        <v>209.1392</v>
      </c>
      <c r="R43" s="6">
        <f t="shared" si="50"/>
        <v>1.9000000000000001</v>
      </c>
      <c r="S43" s="6">
        <f t="shared" si="51"/>
        <v>5.990600000000001</v>
      </c>
      <c r="T43" s="6">
        <f t="shared" si="52"/>
        <v>261.424</v>
      </c>
      <c r="U43" s="6">
        <f t="shared" si="53"/>
        <v>1.9000000000000001</v>
      </c>
      <c r="V43" s="6">
        <f t="shared" si="54"/>
        <v>5.990600000000001</v>
      </c>
      <c r="W43" s="6">
        <f t="shared" si="55"/>
        <v>261.424</v>
      </c>
      <c r="X43" s="6">
        <f t="shared" si="56"/>
        <v>3.04</v>
      </c>
      <c r="Y43" s="6">
        <f t="shared" si="57"/>
        <v>9.58496</v>
      </c>
      <c r="Z43" s="6">
        <f t="shared" si="58"/>
        <v>418.2784</v>
      </c>
      <c r="AA43" s="6">
        <f t="shared" si="59"/>
        <v>3.04</v>
      </c>
      <c r="AB43" s="6">
        <f t="shared" si="60"/>
        <v>9.58496</v>
      </c>
      <c r="AC43" s="6">
        <f t="shared" si="61"/>
        <v>418.2784</v>
      </c>
      <c r="AD43" s="6">
        <f t="shared" si="62"/>
        <v>3.8000000000000003</v>
      </c>
      <c r="AE43" s="6">
        <f t="shared" si="63"/>
        <v>11.981200000000001</v>
      </c>
      <c r="AF43" s="6">
        <f t="shared" si="64"/>
        <v>522.848</v>
      </c>
      <c r="AG43" s="6">
        <f t="shared" si="65"/>
        <v>4.18</v>
      </c>
      <c r="AH43" s="6">
        <f t="shared" si="66"/>
        <v>13.17932</v>
      </c>
      <c r="AI43" s="6">
        <f t="shared" si="67"/>
        <v>575.1328</v>
      </c>
      <c r="AJ43" s="6">
        <f t="shared" si="77"/>
        <v>4.18</v>
      </c>
      <c r="AK43" s="6">
        <f t="shared" si="78"/>
        <v>13.17932</v>
      </c>
      <c r="AL43" s="6">
        <f t="shared" si="79"/>
        <v>575.1328</v>
      </c>
      <c r="AM43" s="6">
        <f t="shared" si="80"/>
        <v>3.8000000000000003</v>
      </c>
      <c r="AN43" s="6">
        <f t="shared" si="81"/>
        <v>11.981200000000001</v>
      </c>
      <c r="AO43" s="6">
        <f t="shared" si="82"/>
        <v>522.848</v>
      </c>
      <c r="AP43" s="6">
        <f t="shared" si="68"/>
        <v>38</v>
      </c>
      <c r="AQ43" s="6">
        <f t="shared" si="69"/>
        <v>119.81200000000001</v>
      </c>
      <c r="AR43" s="6">
        <f t="shared" si="70"/>
        <v>5228.4800000000005</v>
      </c>
    </row>
    <row r="44" spans="1:44" ht="12.75">
      <c r="A44" s="4"/>
      <c r="B44" s="4" t="s">
        <v>70</v>
      </c>
      <c r="C44" s="5">
        <v>3</v>
      </c>
      <c r="D44" s="5">
        <v>0</v>
      </c>
      <c r="E44" s="5">
        <v>796.29</v>
      </c>
      <c r="F44" s="6">
        <f t="shared" si="71"/>
        <v>0.30000000000000004</v>
      </c>
      <c r="G44" s="6">
        <f t="shared" si="72"/>
        <v>0</v>
      </c>
      <c r="H44" s="6">
        <f t="shared" si="73"/>
        <v>79.629</v>
      </c>
      <c r="I44" s="6">
        <f t="shared" si="74"/>
        <v>0.30000000000000004</v>
      </c>
      <c r="J44" s="6">
        <f t="shared" si="75"/>
        <v>0</v>
      </c>
      <c r="K44" s="6">
        <f t="shared" si="76"/>
        <v>79.629</v>
      </c>
      <c r="L44" s="6">
        <f t="shared" si="44"/>
        <v>0.24</v>
      </c>
      <c r="M44" s="6">
        <f t="shared" si="45"/>
        <v>0</v>
      </c>
      <c r="N44" s="6">
        <f t="shared" si="46"/>
        <v>63.703199999999995</v>
      </c>
      <c r="O44" s="6">
        <f t="shared" si="47"/>
        <v>0.12</v>
      </c>
      <c r="P44" s="6">
        <f t="shared" si="48"/>
        <v>0</v>
      </c>
      <c r="Q44" s="6">
        <f t="shared" si="49"/>
        <v>31.851599999999998</v>
      </c>
      <c r="R44" s="6">
        <f t="shared" si="50"/>
        <v>0.15000000000000002</v>
      </c>
      <c r="S44" s="6">
        <f t="shared" si="51"/>
        <v>0</v>
      </c>
      <c r="T44" s="6">
        <f t="shared" si="52"/>
        <v>39.8145</v>
      </c>
      <c r="U44" s="6">
        <f t="shared" si="53"/>
        <v>0.15000000000000002</v>
      </c>
      <c r="V44" s="6">
        <f t="shared" si="54"/>
        <v>0</v>
      </c>
      <c r="W44" s="6">
        <f t="shared" si="55"/>
        <v>39.8145</v>
      </c>
      <c r="X44" s="6">
        <f t="shared" si="56"/>
        <v>0.24</v>
      </c>
      <c r="Y44" s="6">
        <f t="shared" si="57"/>
        <v>0</v>
      </c>
      <c r="Z44" s="6">
        <f t="shared" si="58"/>
        <v>63.703199999999995</v>
      </c>
      <c r="AA44" s="6">
        <f t="shared" si="59"/>
        <v>0.24</v>
      </c>
      <c r="AB44" s="6">
        <f t="shared" si="60"/>
        <v>0</v>
      </c>
      <c r="AC44" s="6">
        <f t="shared" si="61"/>
        <v>63.703199999999995</v>
      </c>
      <c r="AD44" s="6">
        <f t="shared" si="62"/>
        <v>0.30000000000000004</v>
      </c>
      <c r="AE44" s="6">
        <f t="shared" si="63"/>
        <v>0</v>
      </c>
      <c r="AF44" s="6">
        <f t="shared" si="64"/>
        <v>79.629</v>
      </c>
      <c r="AG44" s="6">
        <f t="shared" si="65"/>
        <v>0.33</v>
      </c>
      <c r="AH44" s="6">
        <f t="shared" si="66"/>
        <v>0</v>
      </c>
      <c r="AI44" s="6">
        <f t="shared" si="67"/>
        <v>87.5919</v>
      </c>
      <c r="AJ44" s="6">
        <f t="shared" si="77"/>
        <v>0.33</v>
      </c>
      <c r="AK44" s="6">
        <f t="shared" si="78"/>
        <v>0</v>
      </c>
      <c r="AL44" s="6">
        <f t="shared" si="79"/>
        <v>87.5919</v>
      </c>
      <c r="AM44" s="6">
        <f t="shared" si="80"/>
        <v>0.30000000000000004</v>
      </c>
      <c r="AN44" s="6">
        <f t="shared" si="81"/>
        <v>0</v>
      </c>
      <c r="AO44" s="6">
        <f t="shared" si="82"/>
        <v>79.629</v>
      </c>
      <c r="AP44" s="6">
        <f t="shared" si="68"/>
        <v>3</v>
      </c>
      <c r="AQ44" s="6">
        <f t="shared" si="69"/>
        <v>0</v>
      </c>
      <c r="AR44" s="6">
        <f t="shared" si="70"/>
        <v>796.29</v>
      </c>
    </row>
    <row r="45" spans="1:44" ht="12.75">
      <c r="A45" s="4" t="s">
        <v>71</v>
      </c>
      <c r="B45" s="4" t="s">
        <v>71</v>
      </c>
      <c r="C45" s="5">
        <v>10</v>
      </c>
      <c r="D45" s="5">
        <v>35.855</v>
      </c>
      <c r="E45" s="5">
        <v>1272.4</v>
      </c>
      <c r="F45" s="6">
        <f t="shared" si="71"/>
        <v>1</v>
      </c>
      <c r="G45" s="6">
        <f t="shared" si="72"/>
        <v>3.5854999999999997</v>
      </c>
      <c r="H45" s="6">
        <f t="shared" si="73"/>
        <v>127.24000000000001</v>
      </c>
      <c r="I45" s="6">
        <f t="shared" si="74"/>
        <v>1</v>
      </c>
      <c r="J45" s="6">
        <f t="shared" si="75"/>
        <v>3.5854999999999997</v>
      </c>
      <c r="K45" s="6">
        <f t="shared" si="76"/>
        <v>127.24000000000001</v>
      </c>
      <c r="L45" s="6">
        <f t="shared" si="44"/>
        <v>0.8</v>
      </c>
      <c r="M45" s="6">
        <f t="shared" si="45"/>
        <v>2.8684</v>
      </c>
      <c r="N45" s="6">
        <f t="shared" si="46"/>
        <v>101.79200000000002</v>
      </c>
      <c r="O45" s="6">
        <f t="shared" si="47"/>
        <v>0.4</v>
      </c>
      <c r="P45" s="6">
        <f t="shared" si="48"/>
        <v>1.4342</v>
      </c>
      <c r="Q45" s="6">
        <f t="shared" si="49"/>
        <v>50.89600000000001</v>
      </c>
      <c r="R45" s="6">
        <f t="shared" si="50"/>
        <v>0.5</v>
      </c>
      <c r="S45" s="6">
        <f t="shared" si="51"/>
        <v>1.7927499999999998</v>
      </c>
      <c r="T45" s="6">
        <f t="shared" si="52"/>
        <v>63.620000000000005</v>
      </c>
      <c r="U45" s="6">
        <f t="shared" si="53"/>
        <v>0.5</v>
      </c>
      <c r="V45" s="6">
        <f t="shared" si="54"/>
        <v>1.7927499999999998</v>
      </c>
      <c r="W45" s="6">
        <f t="shared" si="55"/>
        <v>63.620000000000005</v>
      </c>
      <c r="X45" s="6">
        <f t="shared" si="56"/>
        <v>0.8</v>
      </c>
      <c r="Y45" s="6">
        <f t="shared" si="57"/>
        <v>2.8684</v>
      </c>
      <c r="Z45" s="6">
        <f t="shared" si="58"/>
        <v>101.79200000000002</v>
      </c>
      <c r="AA45" s="6">
        <f t="shared" si="59"/>
        <v>0.8</v>
      </c>
      <c r="AB45" s="6">
        <f t="shared" si="60"/>
        <v>2.8684</v>
      </c>
      <c r="AC45" s="6">
        <f t="shared" si="61"/>
        <v>101.79200000000002</v>
      </c>
      <c r="AD45" s="6">
        <f t="shared" si="62"/>
        <v>1</v>
      </c>
      <c r="AE45" s="6">
        <f t="shared" si="63"/>
        <v>3.5854999999999997</v>
      </c>
      <c r="AF45" s="6">
        <f t="shared" si="64"/>
        <v>127.24000000000001</v>
      </c>
      <c r="AG45" s="6">
        <f t="shared" si="65"/>
        <v>1.1</v>
      </c>
      <c r="AH45" s="6">
        <f t="shared" si="66"/>
        <v>3.94405</v>
      </c>
      <c r="AI45" s="6">
        <f t="shared" si="67"/>
        <v>139.964</v>
      </c>
      <c r="AJ45" s="6">
        <f t="shared" si="77"/>
        <v>1.1</v>
      </c>
      <c r="AK45" s="6">
        <f t="shared" si="78"/>
        <v>3.94405</v>
      </c>
      <c r="AL45" s="6">
        <f t="shared" si="79"/>
        <v>139.964</v>
      </c>
      <c r="AM45" s="6">
        <f t="shared" si="80"/>
        <v>1</v>
      </c>
      <c r="AN45" s="6">
        <f t="shared" si="81"/>
        <v>3.5854999999999997</v>
      </c>
      <c r="AO45" s="6">
        <f t="shared" si="82"/>
        <v>127.24000000000001</v>
      </c>
      <c r="AP45" s="6">
        <f t="shared" si="68"/>
        <v>9.999999999999998</v>
      </c>
      <c r="AQ45" s="6">
        <f t="shared" si="69"/>
        <v>35.855000000000004</v>
      </c>
      <c r="AR45" s="6">
        <f t="shared" si="70"/>
        <v>1272.4</v>
      </c>
    </row>
    <row r="46" spans="1:44" ht="12.75">
      <c r="A46" s="4" t="s">
        <v>72</v>
      </c>
      <c r="B46" s="4" t="s">
        <v>73</v>
      </c>
      <c r="C46" s="5">
        <v>29</v>
      </c>
      <c r="D46" s="5">
        <v>95.288</v>
      </c>
      <c r="E46" s="5">
        <v>2156.57</v>
      </c>
      <c r="F46" s="6">
        <f t="shared" si="71"/>
        <v>2.9000000000000004</v>
      </c>
      <c r="G46" s="6">
        <f t="shared" si="72"/>
        <v>9.5288</v>
      </c>
      <c r="H46" s="6">
        <f t="shared" si="73"/>
        <v>215.65700000000004</v>
      </c>
      <c r="I46" s="6">
        <f t="shared" si="74"/>
        <v>2.9000000000000004</v>
      </c>
      <c r="J46" s="6">
        <f t="shared" si="75"/>
        <v>9.5288</v>
      </c>
      <c r="K46" s="6">
        <f t="shared" si="76"/>
        <v>215.65700000000004</v>
      </c>
      <c r="L46" s="6">
        <f t="shared" si="44"/>
        <v>2.32</v>
      </c>
      <c r="M46" s="6">
        <f t="shared" si="45"/>
        <v>7.62304</v>
      </c>
      <c r="N46" s="6">
        <f t="shared" si="46"/>
        <v>172.52560000000003</v>
      </c>
      <c r="O46" s="6">
        <f t="shared" si="47"/>
        <v>1.16</v>
      </c>
      <c r="P46" s="6">
        <f t="shared" si="48"/>
        <v>3.81152</v>
      </c>
      <c r="Q46" s="6">
        <f t="shared" si="49"/>
        <v>86.26280000000001</v>
      </c>
      <c r="R46" s="6">
        <f t="shared" si="50"/>
        <v>1.4500000000000002</v>
      </c>
      <c r="S46" s="6">
        <f t="shared" si="51"/>
        <v>4.7644</v>
      </c>
      <c r="T46" s="6">
        <f t="shared" si="52"/>
        <v>107.82850000000002</v>
      </c>
      <c r="U46" s="6">
        <f t="shared" si="53"/>
        <v>1.4500000000000002</v>
      </c>
      <c r="V46" s="6">
        <f t="shared" si="54"/>
        <v>4.7644</v>
      </c>
      <c r="W46" s="6">
        <f t="shared" si="55"/>
        <v>107.82850000000002</v>
      </c>
      <c r="X46" s="6">
        <f t="shared" si="56"/>
        <v>2.32</v>
      </c>
      <c r="Y46" s="6">
        <f t="shared" si="57"/>
        <v>7.62304</v>
      </c>
      <c r="Z46" s="6">
        <f t="shared" si="58"/>
        <v>172.52560000000003</v>
      </c>
      <c r="AA46" s="6">
        <f t="shared" si="59"/>
        <v>2.32</v>
      </c>
      <c r="AB46" s="6">
        <f t="shared" si="60"/>
        <v>7.62304</v>
      </c>
      <c r="AC46" s="6">
        <f t="shared" si="61"/>
        <v>172.52560000000003</v>
      </c>
      <c r="AD46" s="6">
        <f t="shared" si="62"/>
        <v>2.9000000000000004</v>
      </c>
      <c r="AE46" s="6">
        <f t="shared" si="63"/>
        <v>9.5288</v>
      </c>
      <c r="AF46" s="6">
        <f t="shared" si="64"/>
        <v>215.65700000000004</v>
      </c>
      <c r="AG46" s="6">
        <f t="shared" si="65"/>
        <v>3.19</v>
      </c>
      <c r="AH46" s="6">
        <f t="shared" si="66"/>
        <v>10.481679999999999</v>
      </c>
      <c r="AI46" s="6">
        <f t="shared" si="67"/>
        <v>237.22270000000003</v>
      </c>
      <c r="AJ46" s="6">
        <f t="shared" si="77"/>
        <v>3.19</v>
      </c>
      <c r="AK46" s="6">
        <f t="shared" si="78"/>
        <v>10.481679999999999</v>
      </c>
      <c r="AL46" s="6">
        <f t="shared" si="79"/>
        <v>237.22270000000003</v>
      </c>
      <c r="AM46" s="6">
        <f t="shared" si="80"/>
        <v>2.9000000000000004</v>
      </c>
      <c r="AN46" s="6">
        <f t="shared" si="81"/>
        <v>9.5288</v>
      </c>
      <c r="AO46" s="6">
        <f t="shared" si="82"/>
        <v>215.65700000000004</v>
      </c>
      <c r="AP46" s="6">
        <f t="shared" si="68"/>
        <v>29</v>
      </c>
      <c r="AQ46" s="6">
        <f t="shared" si="69"/>
        <v>95.28800000000001</v>
      </c>
      <c r="AR46" s="6">
        <f t="shared" si="70"/>
        <v>2156.57</v>
      </c>
    </row>
    <row r="47" spans="1:44" ht="12.75">
      <c r="A47" s="4"/>
      <c r="B47" s="4" t="s">
        <v>74</v>
      </c>
      <c r="C47" s="5">
        <v>28</v>
      </c>
      <c r="D47" s="5">
        <v>101.73</v>
      </c>
      <c r="E47" s="5">
        <v>2702.91</v>
      </c>
      <c r="F47" s="6">
        <f t="shared" si="71"/>
        <v>2.8000000000000003</v>
      </c>
      <c r="G47" s="6">
        <f t="shared" si="72"/>
        <v>10.173000000000002</v>
      </c>
      <c r="H47" s="6">
        <f t="shared" si="73"/>
        <v>270.291</v>
      </c>
      <c r="I47" s="6">
        <f t="shared" si="74"/>
        <v>2.8000000000000003</v>
      </c>
      <c r="J47" s="6">
        <f t="shared" si="75"/>
        <v>10.173000000000002</v>
      </c>
      <c r="K47" s="6">
        <f t="shared" si="76"/>
        <v>270.291</v>
      </c>
      <c r="L47" s="6">
        <f t="shared" si="44"/>
        <v>2.24</v>
      </c>
      <c r="M47" s="6">
        <f t="shared" si="45"/>
        <v>8.1384</v>
      </c>
      <c r="N47" s="6">
        <f t="shared" si="46"/>
        <v>216.2328</v>
      </c>
      <c r="O47" s="6">
        <f t="shared" si="47"/>
        <v>1.12</v>
      </c>
      <c r="P47" s="6">
        <f t="shared" si="48"/>
        <v>4.0692</v>
      </c>
      <c r="Q47" s="6">
        <f t="shared" si="49"/>
        <v>108.1164</v>
      </c>
      <c r="R47" s="6">
        <f t="shared" si="50"/>
        <v>1.4000000000000001</v>
      </c>
      <c r="S47" s="6">
        <f t="shared" si="51"/>
        <v>5.086500000000001</v>
      </c>
      <c r="T47" s="6">
        <f t="shared" si="52"/>
        <v>135.1455</v>
      </c>
      <c r="U47" s="6">
        <f t="shared" si="53"/>
        <v>1.4000000000000001</v>
      </c>
      <c r="V47" s="6">
        <f t="shared" si="54"/>
        <v>5.086500000000001</v>
      </c>
      <c r="W47" s="6">
        <f t="shared" si="55"/>
        <v>135.1455</v>
      </c>
      <c r="X47" s="6">
        <f t="shared" si="56"/>
        <v>2.24</v>
      </c>
      <c r="Y47" s="6">
        <f t="shared" si="57"/>
        <v>8.1384</v>
      </c>
      <c r="Z47" s="6">
        <f t="shared" si="58"/>
        <v>216.2328</v>
      </c>
      <c r="AA47" s="6">
        <f t="shared" si="59"/>
        <v>2.24</v>
      </c>
      <c r="AB47" s="6">
        <f t="shared" si="60"/>
        <v>8.1384</v>
      </c>
      <c r="AC47" s="6">
        <f t="shared" si="61"/>
        <v>216.2328</v>
      </c>
      <c r="AD47" s="6">
        <f t="shared" si="62"/>
        <v>2.8000000000000003</v>
      </c>
      <c r="AE47" s="6">
        <f t="shared" si="63"/>
        <v>10.173000000000002</v>
      </c>
      <c r="AF47" s="6">
        <f t="shared" si="64"/>
        <v>270.291</v>
      </c>
      <c r="AG47" s="6">
        <f t="shared" si="65"/>
        <v>3.08</v>
      </c>
      <c r="AH47" s="6">
        <f t="shared" si="66"/>
        <v>11.1903</v>
      </c>
      <c r="AI47" s="6">
        <f t="shared" si="67"/>
        <v>297.32009999999997</v>
      </c>
      <c r="AJ47" s="6">
        <f t="shared" si="77"/>
        <v>3.08</v>
      </c>
      <c r="AK47" s="6">
        <f t="shared" si="78"/>
        <v>11.1903</v>
      </c>
      <c r="AL47" s="6">
        <f t="shared" si="79"/>
        <v>297.32009999999997</v>
      </c>
      <c r="AM47" s="6">
        <f t="shared" si="80"/>
        <v>2.8000000000000003</v>
      </c>
      <c r="AN47" s="6">
        <f t="shared" si="81"/>
        <v>10.173000000000002</v>
      </c>
      <c r="AO47" s="6">
        <f t="shared" si="82"/>
        <v>270.291</v>
      </c>
      <c r="AP47" s="6">
        <f t="shared" si="68"/>
        <v>28.000000000000004</v>
      </c>
      <c r="AQ47" s="6">
        <f t="shared" si="69"/>
        <v>101.73000000000002</v>
      </c>
      <c r="AR47" s="6">
        <f t="shared" si="70"/>
        <v>2702.91</v>
      </c>
    </row>
    <row r="48" spans="1:44" ht="12.75">
      <c r="A48" s="4" t="s">
        <v>75</v>
      </c>
      <c r="B48" s="4" t="s">
        <v>76</v>
      </c>
      <c r="C48" s="5">
        <v>25</v>
      </c>
      <c r="D48" s="5">
        <v>83.72031</v>
      </c>
      <c r="E48" s="5">
        <v>2353.61</v>
      </c>
      <c r="F48" s="6">
        <f t="shared" si="71"/>
        <v>2.5</v>
      </c>
      <c r="G48" s="6">
        <f t="shared" si="72"/>
        <v>8.372031</v>
      </c>
      <c r="H48" s="6">
        <f t="shared" si="73"/>
        <v>235.36100000000002</v>
      </c>
      <c r="I48" s="6">
        <f t="shared" si="74"/>
        <v>2.5</v>
      </c>
      <c r="J48" s="6">
        <f t="shared" si="75"/>
        <v>8.372031</v>
      </c>
      <c r="K48" s="6">
        <f t="shared" si="76"/>
        <v>235.36100000000002</v>
      </c>
      <c r="L48" s="6">
        <f t="shared" si="44"/>
        <v>2</v>
      </c>
      <c r="M48" s="6">
        <f t="shared" si="45"/>
        <v>6.6976248</v>
      </c>
      <c r="N48" s="6">
        <f t="shared" si="46"/>
        <v>188.2888</v>
      </c>
      <c r="O48" s="6">
        <f t="shared" si="47"/>
        <v>1</v>
      </c>
      <c r="P48" s="6">
        <f t="shared" si="48"/>
        <v>3.3488124</v>
      </c>
      <c r="Q48" s="6">
        <f t="shared" si="49"/>
        <v>94.1444</v>
      </c>
      <c r="R48" s="6">
        <f t="shared" si="50"/>
        <v>1.25</v>
      </c>
      <c r="S48" s="6">
        <f t="shared" si="51"/>
        <v>4.1860155</v>
      </c>
      <c r="T48" s="6">
        <f t="shared" si="52"/>
        <v>117.68050000000001</v>
      </c>
      <c r="U48" s="6">
        <f t="shared" si="53"/>
        <v>1.25</v>
      </c>
      <c r="V48" s="6">
        <f t="shared" si="54"/>
        <v>4.1860155</v>
      </c>
      <c r="W48" s="6">
        <f t="shared" si="55"/>
        <v>117.68050000000001</v>
      </c>
      <c r="X48" s="6">
        <f t="shared" si="56"/>
        <v>2</v>
      </c>
      <c r="Y48" s="6">
        <f t="shared" si="57"/>
        <v>6.6976248</v>
      </c>
      <c r="Z48" s="6">
        <f t="shared" si="58"/>
        <v>188.2888</v>
      </c>
      <c r="AA48" s="6">
        <f t="shared" si="59"/>
        <v>2</v>
      </c>
      <c r="AB48" s="6">
        <f t="shared" si="60"/>
        <v>6.6976248</v>
      </c>
      <c r="AC48" s="6">
        <f t="shared" si="61"/>
        <v>188.2888</v>
      </c>
      <c r="AD48" s="6">
        <f t="shared" si="62"/>
        <v>2.5</v>
      </c>
      <c r="AE48" s="6">
        <f t="shared" si="63"/>
        <v>8.372031</v>
      </c>
      <c r="AF48" s="6">
        <f t="shared" si="64"/>
        <v>235.36100000000002</v>
      </c>
      <c r="AG48" s="6">
        <f t="shared" si="65"/>
        <v>2.75</v>
      </c>
      <c r="AH48" s="6">
        <f t="shared" si="66"/>
        <v>9.2092341</v>
      </c>
      <c r="AI48" s="6">
        <f t="shared" si="67"/>
        <v>258.8971</v>
      </c>
      <c r="AJ48" s="6">
        <f t="shared" si="77"/>
        <v>2.75</v>
      </c>
      <c r="AK48" s="6">
        <f t="shared" si="78"/>
        <v>9.2092341</v>
      </c>
      <c r="AL48" s="6">
        <f t="shared" si="79"/>
        <v>258.8971</v>
      </c>
      <c r="AM48" s="6">
        <f t="shared" si="80"/>
        <v>2.5</v>
      </c>
      <c r="AN48" s="6">
        <f t="shared" si="81"/>
        <v>8.372031</v>
      </c>
      <c r="AO48" s="6">
        <f t="shared" si="82"/>
        <v>235.36100000000002</v>
      </c>
      <c r="AP48" s="6">
        <f t="shared" si="68"/>
        <v>25</v>
      </c>
      <c r="AQ48" s="6">
        <f t="shared" si="69"/>
        <v>83.72031000000001</v>
      </c>
      <c r="AR48" s="6">
        <f t="shared" si="70"/>
        <v>2353.61</v>
      </c>
    </row>
    <row r="49" spans="1:44" ht="12.75">
      <c r="A49" s="4"/>
      <c r="B49" s="4" t="s">
        <v>77</v>
      </c>
      <c r="C49" s="5">
        <v>12</v>
      </c>
      <c r="D49" s="5">
        <v>38.144000000000005</v>
      </c>
      <c r="E49" s="5">
        <v>1030.98</v>
      </c>
      <c r="F49" s="6">
        <f t="shared" si="71"/>
        <v>1.2000000000000002</v>
      </c>
      <c r="G49" s="6">
        <f t="shared" si="72"/>
        <v>3.814400000000001</v>
      </c>
      <c r="H49" s="6">
        <f t="shared" si="73"/>
        <v>103.09800000000001</v>
      </c>
      <c r="I49" s="6">
        <f t="shared" si="74"/>
        <v>1.2000000000000002</v>
      </c>
      <c r="J49" s="6">
        <f t="shared" si="75"/>
        <v>3.814400000000001</v>
      </c>
      <c r="K49" s="6">
        <f t="shared" si="76"/>
        <v>103.09800000000001</v>
      </c>
      <c r="L49" s="6">
        <f t="shared" si="44"/>
        <v>0.96</v>
      </c>
      <c r="M49" s="6">
        <f t="shared" si="45"/>
        <v>3.0515200000000005</v>
      </c>
      <c r="N49" s="6">
        <f t="shared" si="46"/>
        <v>82.47840000000001</v>
      </c>
      <c r="O49" s="6">
        <f t="shared" si="47"/>
        <v>0.48</v>
      </c>
      <c r="P49" s="6">
        <f t="shared" si="48"/>
        <v>1.5257600000000002</v>
      </c>
      <c r="Q49" s="6">
        <f t="shared" si="49"/>
        <v>41.239200000000004</v>
      </c>
      <c r="R49" s="6">
        <f t="shared" si="50"/>
        <v>0.6000000000000001</v>
      </c>
      <c r="S49" s="6">
        <f t="shared" si="51"/>
        <v>1.9072000000000005</v>
      </c>
      <c r="T49" s="6">
        <f t="shared" si="52"/>
        <v>51.54900000000001</v>
      </c>
      <c r="U49" s="6">
        <f t="shared" si="53"/>
        <v>0.6000000000000001</v>
      </c>
      <c r="V49" s="6">
        <f t="shared" si="54"/>
        <v>1.9072000000000005</v>
      </c>
      <c r="W49" s="6">
        <f t="shared" si="55"/>
        <v>51.54900000000001</v>
      </c>
      <c r="X49" s="6">
        <f t="shared" si="56"/>
        <v>0.96</v>
      </c>
      <c r="Y49" s="6">
        <f t="shared" si="57"/>
        <v>3.0515200000000005</v>
      </c>
      <c r="Z49" s="6">
        <f t="shared" si="58"/>
        <v>82.47840000000001</v>
      </c>
      <c r="AA49" s="6">
        <f t="shared" si="59"/>
        <v>0.96</v>
      </c>
      <c r="AB49" s="6">
        <f t="shared" si="60"/>
        <v>3.0515200000000005</v>
      </c>
      <c r="AC49" s="6">
        <f t="shared" si="61"/>
        <v>82.47840000000001</v>
      </c>
      <c r="AD49" s="6">
        <f t="shared" si="62"/>
        <v>1.2000000000000002</v>
      </c>
      <c r="AE49" s="6">
        <f t="shared" si="63"/>
        <v>3.814400000000001</v>
      </c>
      <c r="AF49" s="6">
        <f t="shared" si="64"/>
        <v>103.09800000000001</v>
      </c>
      <c r="AG49" s="6">
        <f t="shared" si="65"/>
        <v>1.32</v>
      </c>
      <c r="AH49" s="6">
        <f t="shared" si="66"/>
        <v>4.1958400000000005</v>
      </c>
      <c r="AI49" s="6">
        <f t="shared" si="67"/>
        <v>113.40780000000001</v>
      </c>
      <c r="AJ49" s="6">
        <f t="shared" si="77"/>
        <v>1.32</v>
      </c>
      <c r="AK49" s="6">
        <f t="shared" si="78"/>
        <v>4.1958400000000005</v>
      </c>
      <c r="AL49" s="6">
        <f t="shared" si="79"/>
        <v>113.40780000000001</v>
      </c>
      <c r="AM49" s="6">
        <f t="shared" si="80"/>
        <v>1.2000000000000002</v>
      </c>
      <c r="AN49" s="6">
        <f t="shared" si="81"/>
        <v>3.814400000000001</v>
      </c>
      <c r="AO49" s="6">
        <f t="shared" si="82"/>
        <v>103.09800000000001</v>
      </c>
      <c r="AP49" s="6">
        <f t="shared" si="68"/>
        <v>12</v>
      </c>
      <c r="AQ49" s="6">
        <f t="shared" si="69"/>
        <v>38.144000000000005</v>
      </c>
      <c r="AR49" s="6">
        <f t="shared" si="70"/>
        <v>1030.9799999999998</v>
      </c>
    </row>
    <row r="50" spans="1:44" ht="12.75">
      <c r="A50" s="4"/>
      <c r="B50" s="4" t="s">
        <v>78</v>
      </c>
      <c r="C50" s="5">
        <v>27</v>
      </c>
      <c r="D50" s="5">
        <v>159.475</v>
      </c>
      <c r="E50" s="5">
        <v>5749.59</v>
      </c>
      <c r="F50" s="6">
        <f t="shared" si="71"/>
        <v>2.7</v>
      </c>
      <c r="G50" s="6">
        <f t="shared" si="72"/>
        <v>15.9475</v>
      </c>
      <c r="H50" s="6">
        <f t="shared" si="73"/>
        <v>574.9590000000001</v>
      </c>
      <c r="I50" s="6">
        <f t="shared" si="74"/>
        <v>2.7</v>
      </c>
      <c r="J50" s="6">
        <f t="shared" si="75"/>
        <v>15.9475</v>
      </c>
      <c r="K50" s="6">
        <f t="shared" si="76"/>
        <v>574.9590000000001</v>
      </c>
      <c r="L50" s="6">
        <f t="shared" si="44"/>
        <v>2.16</v>
      </c>
      <c r="M50" s="6">
        <f t="shared" si="45"/>
        <v>12.758</v>
      </c>
      <c r="N50" s="6">
        <f t="shared" si="46"/>
        <v>459.96720000000005</v>
      </c>
      <c r="O50" s="6">
        <f t="shared" si="47"/>
        <v>1.08</v>
      </c>
      <c r="P50" s="6">
        <f t="shared" si="48"/>
        <v>6.379</v>
      </c>
      <c r="Q50" s="6">
        <f t="shared" si="49"/>
        <v>229.98360000000002</v>
      </c>
      <c r="R50" s="6">
        <f t="shared" si="50"/>
        <v>1.35</v>
      </c>
      <c r="S50" s="6">
        <f t="shared" si="51"/>
        <v>7.97375</v>
      </c>
      <c r="T50" s="6">
        <f t="shared" si="52"/>
        <v>287.47950000000003</v>
      </c>
      <c r="U50" s="6">
        <f t="shared" si="53"/>
        <v>1.35</v>
      </c>
      <c r="V50" s="6">
        <f t="shared" si="54"/>
        <v>7.97375</v>
      </c>
      <c r="W50" s="6">
        <f t="shared" si="55"/>
        <v>287.47950000000003</v>
      </c>
      <c r="X50" s="6">
        <f t="shared" si="56"/>
        <v>2.16</v>
      </c>
      <c r="Y50" s="6">
        <f t="shared" si="57"/>
        <v>12.758</v>
      </c>
      <c r="Z50" s="6">
        <f t="shared" si="58"/>
        <v>459.96720000000005</v>
      </c>
      <c r="AA50" s="6">
        <f t="shared" si="59"/>
        <v>2.16</v>
      </c>
      <c r="AB50" s="6">
        <f t="shared" si="60"/>
        <v>12.758</v>
      </c>
      <c r="AC50" s="6">
        <f t="shared" si="61"/>
        <v>459.96720000000005</v>
      </c>
      <c r="AD50" s="6">
        <f t="shared" si="62"/>
        <v>2.7</v>
      </c>
      <c r="AE50" s="6">
        <f t="shared" si="63"/>
        <v>15.9475</v>
      </c>
      <c r="AF50" s="6">
        <f t="shared" si="64"/>
        <v>574.9590000000001</v>
      </c>
      <c r="AG50" s="6">
        <f t="shared" si="65"/>
        <v>2.97</v>
      </c>
      <c r="AH50" s="6">
        <f t="shared" si="66"/>
        <v>17.54225</v>
      </c>
      <c r="AI50" s="6">
        <f t="shared" si="67"/>
        <v>632.4549000000001</v>
      </c>
      <c r="AJ50" s="6">
        <f t="shared" si="77"/>
        <v>2.97</v>
      </c>
      <c r="AK50" s="6">
        <f t="shared" si="78"/>
        <v>17.54225</v>
      </c>
      <c r="AL50" s="6">
        <f t="shared" si="79"/>
        <v>632.4549000000001</v>
      </c>
      <c r="AM50" s="6">
        <f t="shared" si="80"/>
        <v>2.7</v>
      </c>
      <c r="AN50" s="6">
        <f t="shared" si="81"/>
        <v>15.9475</v>
      </c>
      <c r="AO50" s="6">
        <f t="shared" si="82"/>
        <v>574.9590000000001</v>
      </c>
      <c r="AP50" s="6">
        <f t="shared" si="68"/>
        <v>26.999999999999996</v>
      </c>
      <c r="AQ50" s="6">
        <f t="shared" si="69"/>
        <v>159.475</v>
      </c>
      <c r="AR50" s="6">
        <f t="shared" si="70"/>
        <v>5749.589999999999</v>
      </c>
    </row>
    <row r="51" spans="1:44" ht="12.75">
      <c r="A51" s="4"/>
      <c r="B51" s="4" t="s">
        <v>79</v>
      </c>
      <c r="C51" s="5">
        <v>10</v>
      </c>
      <c r="D51" s="5">
        <v>50.906000000000006</v>
      </c>
      <c r="E51" s="5">
        <v>1712.14</v>
      </c>
      <c r="F51" s="6">
        <f t="shared" si="71"/>
        <v>1</v>
      </c>
      <c r="G51" s="6">
        <f t="shared" si="72"/>
        <v>5.090600000000001</v>
      </c>
      <c r="H51" s="6">
        <f t="shared" si="73"/>
        <v>171.21400000000003</v>
      </c>
      <c r="I51" s="6">
        <f t="shared" si="74"/>
        <v>1</v>
      </c>
      <c r="J51" s="6">
        <f t="shared" si="75"/>
        <v>5.090600000000001</v>
      </c>
      <c r="K51" s="6">
        <f t="shared" si="76"/>
        <v>171.21400000000003</v>
      </c>
      <c r="L51" s="6">
        <f t="shared" si="44"/>
        <v>0.8</v>
      </c>
      <c r="M51" s="6">
        <f t="shared" si="45"/>
        <v>4.0724800000000005</v>
      </c>
      <c r="N51" s="6">
        <f t="shared" si="46"/>
        <v>136.9712</v>
      </c>
      <c r="O51" s="6">
        <f t="shared" si="47"/>
        <v>0.4</v>
      </c>
      <c r="P51" s="6">
        <f t="shared" si="48"/>
        <v>2.0362400000000003</v>
      </c>
      <c r="Q51" s="6">
        <f t="shared" si="49"/>
        <v>68.4856</v>
      </c>
      <c r="R51" s="6">
        <f t="shared" si="50"/>
        <v>0.5</v>
      </c>
      <c r="S51" s="6">
        <f t="shared" si="51"/>
        <v>2.5453000000000006</v>
      </c>
      <c r="T51" s="6">
        <f t="shared" si="52"/>
        <v>85.60700000000001</v>
      </c>
      <c r="U51" s="6">
        <f t="shared" si="53"/>
        <v>0.5</v>
      </c>
      <c r="V51" s="6">
        <f t="shared" si="54"/>
        <v>2.5453000000000006</v>
      </c>
      <c r="W51" s="6">
        <f t="shared" si="55"/>
        <v>85.60700000000001</v>
      </c>
      <c r="X51" s="6">
        <f t="shared" si="56"/>
        <v>0.8</v>
      </c>
      <c r="Y51" s="6">
        <f t="shared" si="57"/>
        <v>4.0724800000000005</v>
      </c>
      <c r="Z51" s="6">
        <f t="shared" si="58"/>
        <v>136.9712</v>
      </c>
      <c r="AA51" s="6">
        <f t="shared" si="59"/>
        <v>0.8</v>
      </c>
      <c r="AB51" s="6">
        <f t="shared" si="60"/>
        <v>4.0724800000000005</v>
      </c>
      <c r="AC51" s="6">
        <f t="shared" si="61"/>
        <v>136.9712</v>
      </c>
      <c r="AD51" s="6">
        <f t="shared" si="62"/>
        <v>1</v>
      </c>
      <c r="AE51" s="6">
        <f t="shared" si="63"/>
        <v>5.090600000000001</v>
      </c>
      <c r="AF51" s="6">
        <f t="shared" si="64"/>
        <v>171.21400000000003</v>
      </c>
      <c r="AG51" s="6">
        <f t="shared" si="65"/>
        <v>1.1</v>
      </c>
      <c r="AH51" s="6">
        <f t="shared" si="66"/>
        <v>5.599660000000001</v>
      </c>
      <c r="AI51" s="6">
        <f t="shared" si="67"/>
        <v>188.33540000000002</v>
      </c>
      <c r="AJ51" s="6">
        <f t="shared" si="77"/>
        <v>1.1</v>
      </c>
      <c r="AK51" s="6">
        <f t="shared" si="78"/>
        <v>5.599660000000001</v>
      </c>
      <c r="AL51" s="6">
        <f t="shared" si="79"/>
        <v>188.33540000000002</v>
      </c>
      <c r="AM51" s="6">
        <f t="shared" si="80"/>
        <v>1</v>
      </c>
      <c r="AN51" s="6">
        <f t="shared" si="81"/>
        <v>5.090600000000001</v>
      </c>
      <c r="AO51" s="6">
        <f t="shared" si="82"/>
        <v>171.21400000000003</v>
      </c>
      <c r="AP51" s="6">
        <f t="shared" si="68"/>
        <v>9.999999999999998</v>
      </c>
      <c r="AQ51" s="6">
        <f t="shared" si="69"/>
        <v>50.906000000000006</v>
      </c>
      <c r="AR51" s="6">
        <f t="shared" si="70"/>
        <v>1712.1399999999996</v>
      </c>
    </row>
    <row r="52" spans="1:44" ht="12.75">
      <c r="A52" s="4"/>
      <c r="B52" s="4" t="s">
        <v>80</v>
      </c>
      <c r="C52" s="5">
        <v>15</v>
      </c>
      <c r="D52" s="5">
        <v>35.61618666666667</v>
      </c>
      <c r="E52" s="5">
        <v>931.85</v>
      </c>
      <c r="F52" s="6">
        <f t="shared" si="71"/>
        <v>1.5</v>
      </c>
      <c r="G52" s="6">
        <f t="shared" si="72"/>
        <v>3.5616186666666674</v>
      </c>
      <c r="H52" s="6">
        <f t="shared" si="73"/>
        <v>93.185</v>
      </c>
      <c r="I52" s="6">
        <f t="shared" si="74"/>
        <v>1.5</v>
      </c>
      <c r="J52" s="6">
        <f t="shared" si="75"/>
        <v>3.5616186666666674</v>
      </c>
      <c r="K52" s="6">
        <f t="shared" si="76"/>
        <v>93.185</v>
      </c>
      <c r="L52" s="6">
        <f t="shared" si="44"/>
        <v>1.2</v>
      </c>
      <c r="M52" s="6">
        <f t="shared" si="45"/>
        <v>2.8492949333333337</v>
      </c>
      <c r="N52" s="6">
        <f t="shared" si="46"/>
        <v>74.548</v>
      </c>
      <c r="O52" s="6">
        <f t="shared" si="47"/>
        <v>0.6</v>
      </c>
      <c r="P52" s="6">
        <f t="shared" si="48"/>
        <v>1.4246474666666669</v>
      </c>
      <c r="Q52" s="6">
        <f t="shared" si="49"/>
        <v>37.274</v>
      </c>
      <c r="R52" s="6">
        <f t="shared" si="50"/>
        <v>0.75</v>
      </c>
      <c r="S52" s="6">
        <f t="shared" si="51"/>
        <v>1.7808093333333337</v>
      </c>
      <c r="T52" s="6">
        <f t="shared" si="52"/>
        <v>46.5925</v>
      </c>
      <c r="U52" s="6">
        <f t="shared" si="53"/>
        <v>0.75</v>
      </c>
      <c r="V52" s="6">
        <f t="shared" si="54"/>
        <v>1.7808093333333337</v>
      </c>
      <c r="W52" s="6">
        <f t="shared" si="55"/>
        <v>46.5925</v>
      </c>
      <c r="X52" s="6">
        <f t="shared" si="56"/>
        <v>1.2</v>
      </c>
      <c r="Y52" s="6">
        <f t="shared" si="57"/>
        <v>2.8492949333333337</v>
      </c>
      <c r="Z52" s="6">
        <f t="shared" si="58"/>
        <v>74.548</v>
      </c>
      <c r="AA52" s="6">
        <f t="shared" si="59"/>
        <v>1.2</v>
      </c>
      <c r="AB52" s="6">
        <f t="shared" si="60"/>
        <v>2.8492949333333337</v>
      </c>
      <c r="AC52" s="6">
        <f t="shared" si="61"/>
        <v>74.548</v>
      </c>
      <c r="AD52" s="6">
        <f t="shared" si="62"/>
        <v>1.5</v>
      </c>
      <c r="AE52" s="6">
        <f t="shared" si="63"/>
        <v>3.5616186666666674</v>
      </c>
      <c r="AF52" s="6">
        <f t="shared" si="64"/>
        <v>93.185</v>
      </c>
      <c r="AG52" s="6">
        <f t="shared" si="65"/>
        <v>1.65</v>
      </c>
      <c r="AH52" s="6">
        <f t="shared" si="66"/>
        <v>3.917780533333334</v>
      </c>
      <c r="AI52" s="6">
        <f t="shared" si="67"/>
        <v>102.5035</v>
      </c>
      <c r="AJ52" s="6">
        <f t="shared" si="77"/>
        <v>1.65</v>
      </c>
      <c r="AK52" s="6">
        <f t="shared" si="78"/>
        <v>3.917780533333334</v>
      </c>
      <c r="AL52" s="6">
        <f t="shared" si="79"/>
        <v>102.5035</v>
      </c>
      <c r="AM52" s="6">
        <f t="shared" si="80"/>
        <v>1.5</v>
      </c>
      <c r="AN52" s="6">
        <f t="shared" si="81"/>
        <v>3.5616186666666674</v>
      </c>
      <c r="AO52" s="6">
        <f t="shared" si="82"/>
        <v>93.185</v>
      </c>
      <c r="AP52" s="6">
        <f t="shared" si="68"/>
        <v>15</v>
      </c>
      <c r="AQ52" s="6">
        <f t="shared" si="69"/>
        <v>35.61618666666667</v>
      </c>
      <c r="AR52" s="6">
        <f t="shared" si="70"/>
        <v>931.8499999999999</v>
      </c>
    </row>
    <row r="53" spans="1:44" ht="12.75">
      <c r="A53" s="4" t="s">
        <v>81</v>
      </c>
      <c r="B53" s="4" t="s">
        <v>81</v>
      </c>
      <c r="C53" s="5">
        <v>38</v>
      </c>
      <c r="D53" s="5">
        <v>142.84</v>
      </c>
      <c r="E53" s="5">
        <v>1989.07</v>
      </c>
      <c r="F53" s="6">
        <f t="shared" si="71"/>
        <v>3.8000000000000003</v>
      </c>
      <c r="G53" s="6">
        <f t="shared" si="72"/>
        <v>14.284</v>
      </c>
      <c r="H53" s="6">
        <f t="shared" si="73"/>
        <v>198.907</v>
      </c>
      <c r="I53" s="6">
        <f t="shared" si="74"/>
        <v>3.8000000000000003</v>
      </c>
      <c r="J53" s="6">
        <f t="shared" si="75"/>
        <v>14.284</v>
      </c>
      <c r="K53" s="6">
        <f t="shared" si="76"/>
        <v>198.907</v>
      </c>
      <c r="L53" s="6">
        <f t="shared" si="44"/>
        <v>3.04</v>
      </c>
      <c r="M53" s="6">
        <f t="shared" si="45"/>
        <v>11.427200000000001</v>
      </c>
      <c r="N53" s="6">
        <f t="shared" si="46"/>
        <v>159.1256</v>
      </c>
      <c r="O53" s="6">
        <f t="shared" si="47"/>
        <v>1.52</v>
      </c>
      <c r="P53" s="6">
        <f t="shared" si="48"/>
        <v>5.7136000000000005</v>
      </c>
      <c r="Q53" s="6">
        <f t="shared" si="49"/>
        <v>79.5628</v>
      </c>
      <c r="R53" s="6">
        <f t="shared" si="50"/>
        <v>1.9000000000000001</v>
      </c>
      <c r="S53" s="6">
        <f t="shared" si="51"/>
        <v>7.142</v>
      </c>
      <c r="T53" s="6">
        <f t="shared" si="52"/>
        <v>99.4535</v>
      </c>
      <c r="U53" s="6">
        <f t="shared" si="53"/>
        <v>1.9000000000000001</v>
      </c>
      <c r="V53" s="6">
        <f t="shared" si="54"/>
        <v>7.142</v>
      </c>
      <c r="W53" s="6">
        <f t="shared" si="55"/>
        <v>99.4535</v>
      </c>
      <c r="X53" s="6">
        <f t="shared" si="56"/>
        <v>3.04</v>
      </c>
      <c r="Y53" s="6">
        <f t="shared" si="57"/>
        <v>11.427200000000001</v>
      </c>
      <c r="Z53" s="6">
        <f t="shared" si="58"/>
        <v>159.1256</v>
      </c>
      <c r="AA53" s="6">
        <f t="shared" si="59"/>
        <v>3.04</v>
      </c>
      <c r="AB53" s="6">
        <f t="shared" si="60"/>
        <v>11.427200000000001</v>
      </c>
      <c r="AC53" s="6">
        <f t="shared" si="61"/>
        <v>159.1256</v>
      </c>
      <c r="AD53" s="6">
        <f t="shared" si="62"/>
        <v>3.8000000000000003</v>
      </c>
      <c r="AE53" s="6">
        <f t="shared" si="63"/>
        <v>14.284</v>
      </c>
      <c r="AF53" s="6">
        <f t="shared" si="64"/>
        <v>198.907</v>
      </c>
      <c r="AG53" s="6">
        <f t="shared" si="65"/>
        <v>4.18</v>
      </c>
      <c r="AH53" s="6">
        <f t="shared" si="66"/>
        <v>15.7124</v>
      </c>
      <c r="AI53" s="6">
        <f t="shared" si="67"/>
        <v>218.7977</v>
      </c>
      <c r="AJ53" s="6">
        <f t="shared" si="77"/>
        <v>4.18</v>
      </c>
      <c r="AK53" s="6">
        <f t="shared" si="78"/>
        <v>15.7124</v>
      </c>
      <c r="AL53" s="6">
        <f t="shared" si="79"/>
        <v>218.7977</v>
      </c>
      <c r="AM53" s="6">
        <f t="shared" si="80"/>
        <v>3.8000000000000003</v>
      </c>
      <c r="AN53" s="6">
        <f t="shared" si="81"/>
        <v>14.284</v>
      </c>
      <c r="AO53" s="6">
        <f t="shared" si="82"/>
        <v>198.907</v>
      </c>
      <c r="AP53" s="6">
        <f t="shared" si="68"/>
        <v>38</v>
      </c>
      <c r="AQ53" s="6">
        <f t="shared" si="69"/>
        <v>142.84</v>
      </c>
      <c r="AR53" s="6">
        <f t="shared" si="70"/>
        <v>1989.07</v>
      </c>
    </row>
    <row r="54" spans="1:44" ht="12.75">
      <c r="A54" s="4" t="s">
        <v>82</v>
      </c>
      <c r="B54" s="4" t="s">
        <v>83</v>
      </c>
      <c r="C54" s="5"/>
      <c r="D54" s="5">
        <v>0</v>
      </c>
      <c r="E54" s="5">
        <v>0</v>
      </c>
      <c r="F54" s="6">
        <f t="shared" si="71"/>
        <v>0</v>
      </c>
      <c r="G54" s="6">
        <f t="shared" si="72"/>
        <v>0</v>
      </c>
      <c r="H54" s="6">
        <f t="shared" si="73"/>
        <v>0</v>
      </c>
      <c r="I54" s="6">
        <f t="shared" si="74"/>
        <v>0</v>
      </c>
      <c r="J54" s="6">
        <f t="shared" si="75"/>
        <v>0</v>
      </c>
      <c r="K54" s="6">
        <f t="shared" si="76"/>
        <v>0</v>
      </c>
      <c r="L54" s="6">
        <f t="shared" si="44"/>
        <v>0</v>
      </c>
      <c r="M54" s="6">
        <f t="shared" si="45"/>
        <v>0</v>
      </c>
      <c r="N54" s="6">
        <f t="shared" si="46"/>
        <v>0</v>
      </c>
      <c r="O54" s="6">
        <f t="shared" si="47"/>
        <v>0</v>
      </c>
      <c r="P54" s="6">
        <f t="shared" si="48"/>
        <v>0</v>
      </c>
      <c r="Q54" s="6">
        <f t="shared" si="49"/>
        <v>0</v>
      </c>
      <c r="R54" s="6">
        <f t="shared" si="50"/>
        <v>0</v>
      </c>
      <c r="S54" s="6">
        <f t="shared" si="51"/>
        <v>0</v>
      </c>
      <c r="T54" s="6">
        <f t="shared" si="52"/>
        <v>0</v>
      </c>
      <c r="U54" s="6">
        <f t="shared" si="53"/>
        <v>0</v>
      </c>
      <c r="V54" s="6">
        <f t="shared" si="54"/>
        <v>0</v>
      </c>
      <c r="W54" s="6">
        <f t="shared" si="55"/>
        <v>0</v>
      </c>
      <c r="X54" s="6">
        <f t="shared" si="56"/>
        <v>0</v>
      </c>
      <c r="Y54" s="6">
        <f t="shared" si="57"/>
        <v>0</v>
      </c>
      <c r="Z54" s="6">
        <f t="shared" si="58"/>
        <v>0</v>
      </c>
      <c r="AA54" s="6">
        <f t="shared" si="59"/>
        <v>0</v>
      </c>
      <c r="AB54" s="6">
        <f t="shared" si="60"/>
        <v>0</v>
      </c>
      <c r="AC54" s="6">
        <f t="shared" si="61"/>
        <v>0</v>
      </c>
      <c r="AD54" s="6">
        <f t="shared" si="62"/>
        <v>0</v>
      </c>
      <c r="AE54" s="6">
        <f t="shared" si="63"/>
        <v>0</v>
      </c>
      <c r="AF54" s="6">
        <f t="shared" si="64"/>
        <v>0</v>
      </c>
      <c r="AG54" s="6">
        <f t="shared" si="65"/>
        <v>0</v>
      </c>
      <c r="AH54" s="6">
        <f t="shared" si="66"/>
        <v>0</v>
      </c>
      <c r="AI54" s="6">
        <f t="shared" si="67"/>
        <v>0</v>
      </c>
      <c r="AJ54" s="6">
        <f t="shared" si="77"/>
        <v>0</v>
      </c>
      <c r="AK54" s="6">
        <f t="shared" si="78"/>
        <v>0</v>
      </c>
      <c r="AL54" s="6">
        <f t="shared" si="79"/>
        <v>0</v>
      </c>
      <c r="AM54" s="6">
        <f t="shared" si="80"/>
        <v>0</v>
      </c>
      <c r="AN54" s="6">
        <f t="shared" si="81"/>
        <v>0</v>
      </c>
      <c r="AO54" s="6">
        <f t="shared" si="82"/>
        <v>0</v>
      </c>
      <c r="AP54" s="6">
        <f t="shared" si="68"/>
        <v>0</v>
      </c>
      <c r="AQ54" s="6">
        <f t="shared" si="69"/>
        <v>0</v>
      </c>
      <c r="AR54" s="6">
        <f t="shared" si="70"/>
        <v>0</v>
      </c>
    </row>
    <row r="55" spans="1:44" ht="12.75">
      <c r="A55" s="4" t="s">
        <v>84</v>
      </c>
      <c r="B55" s="4" t="s">
        <v>85</v>
      </c>
      <c r="C55" s="5">
        <v>28</v>
      </c>
      <c r="D55" s="5">
        <v>123.14</v>
      </c>
      <c r="E55" s="5">
        <v>2854.41</v>
      </c>
      <c r="F55" s="6">
        <f t="shared" si="71"/>
        <v>2.8000000000000003</v>
      </c>
      <c r="G55" s="6">
        <f t="shared" si="72"/>
        <v>12.314</v>
      </c>
      <c r="H55" s="6">
        <f t="shared" si="73"/>
        <v>285.441</v>
      </c>
      <c r="I55" s="6">
        <f t="shared" si="74"/>
        <v>2.8000000000000003</v>
      </c>
      <c r="J55" s="6">
        <f t="shared" si="75"/>
        <v>12.314</v>
      </c>
      <c r="K55" s="6">
        <f t="shared" si="76"/>
        <v>285.441</v>
      </c>
      <c r="L55" s="6">
        <f t="shared" si="44"/>
        <v>2.24</v>
      </c>
      <c r="M55" s="6">
        <f t="shared" si="45"/>
        <v>9.8512</v>
      </c>
      <c r="N55" s="6">
        <f t="shared" si="46"/>
        <v>228.3528</v>
      </c>
      <c r="O55" s="6">
        <f t="shared" si="47"/>
        <v>1.12</v>
      </c>
      <c r="P55" s="6">
        <f t="shared" si="48"/>
        <v>4.9256</v>
      </c>
      <c r="Q55" s="6">
        <f t="shared" si="49"/>
        <v>114.1764</v>
      </c>
      <c r="R55" s="6">
        <f t="shared" si="50"/>
        <v>1.4000000000000001</v>
      </c>
      <c r="S55" s="6">
        <f t="shared" si="51"/>
        <v>6.157</v>
      </c>
      <c r="T55" s="6">
        <f t="shared" si="52"/>
        <v>142.7205</v>
      </c>
      <c r="U55" s="6">
        <f t="shared" si="53"/>
        <v>1.4000000000000001</v>
      </c>
      <c r="V55" s="6">
        <f t="shared" si="54"/>
        <v>6.157</v>
      </c>
      <c r="W55" s="6">
        <f t="shared" si="55"/>
        <v>142.7205</v>
      </c>
      <c r="X55" s="6">
        <f t="shared" si="56"/>
        <v>2.24</v>
      </c>
      <c r="Y55" s="6">
        <f t="shared" si="57"/>
        <v>9.8512</v>
      </c>
      <c r="Z55" s="6">
        <f t="shared" si="58"/>
        <v>228.3528</v>
      </c>
      <c r="AA55" s="6">
        <f t="shared" si="59"/>
        <v>2.24</v>
      </c>
      <c r="AB55" s="6">
        <f t="shared" si="60"/>
        <v>9.8512</v>
      </c>
      <c r="AC55" s="6">
        <f t="shared" si="61"/>
        <v>228.3528</v>
      </c>
      <c r="AD55" s="6">
        <f t="shared" si="62"/>
        <v>2.8000000000000003</v>
      </c>
      <c r="AE55" s="6">
        <f t="shared" si="63"/>
        <v>12.314</v>
      </c>
      <c r="AF55" s="6">
        <f t="shared" si="64"/>
        <v>285.441</v>
      </c>
      <c r="AG55" s="6">
        <f t="shared" si="65"/>
        <v>3.08</v>
      </c>
      <c r="AH55" s="6">
        <f t="shared" si="66"/>
        <v>13.5454</v>
      </c>
      <c r="AI55" s="6">
        <f t="shared" si="67"/>
        <v>313.9851</v>
      </c>
      <c r="AJ55" s="6">
        <f t="shared" si="77"/>
        <v>3.08</v>
      </c>
      <c r="AK55" s="6">
        <f t="shared" si="78"/>
        <v>13.5454</v>
      </c>
      <c r="AL55" s="6">
        <f t="shared" si="79"/>
        <v>313.9851</v>
      </c>
      <c r="AM55" s="6">
        <f t="shared" si="80"/>
        <v>2.8000000000000003</v>
      </c>
      <c r="AN55" s="6">
        <f t="shared" si="81"/>
        <v>12.314</v>
      </c>
      <c r="AO55" s="6">
        <f t="shared" si="82"/>
        <v>285.441</v>
      </c>
      <c r="AP55" s="6">
        <f t="shared" si="68"/>
        <v>28.000000000000004</v>
      </c>
      <c r="AQ55" s="6">
        <f t="shared" si="69"/>
        <v>123.13999999999999</v>
      </c>
      <c r="AR55" s="6">
        <f t="shared" si="70"/>
        <v>2854.41</v>
      </c>
    </row>
    <row r="56" spans="1:44" ht="12.75">
      <c r="A56" s="4"/>
      <c r="B56" s="4" t="s">
        <v>86</v>
      </c>
      <c r="C56" s="5">
        <v>22</v>
      </c>
      <c r="D56" s="5">
        <v>54.31</v>
      </c>
      <c r="E56" s="5">
        <v>1421.59</v>
      </c>
      <c r="F56" s="6">
        <f t="shared" si="71"/>
        <v>2.2</v>
      </c>
      <c r="G56" s="6">
        <f t="shared" si="72"/>
        <v>5.431000000000001</v>
      </c>
      <c r="H56" s="6">
        <f t="shared" si="73"/>
        <v>142.159</v>
      </c>
      <c r="I56" s="6">
        <f t="shared" si="74"/>
        <v>2.2</v>
      </c>
      <c r="J56" s="6">
        <f t="shared" si="75"/>
        <v>5.431000000000001</v>
      </c>
      <c r="K56" s="6">
        <f t="shared" si="76"/>
        <v>142.159</v>
      </c>
      <c r="L56" s="6">
        <f t="shared" si="44"/>
        <v>1.76</v>
      </c>
      <c r="M56" s="6">
        <f t="shared" si="45"/>
        <v>4.3448</v>
      </c>
      <c r="N56" s="6">
        <f t="shared" si="46"/>
        <v>113.7272</v>
      </c>
      <c r="O56" s="6">
        <f t="shared" si="47"/>
        <v>0.88</v>
      </c>
      <c r="P56" s="6">
        <f t="shared" si="48"/>
        <v>2.1724</v>
      </c>
      <c r="Q56" s="6">
        <f t="shared" si="49"/>
        <v>56.8636</v>
      </c>
      <c r="R56" s="6">
        <f t="shared" si="50"/>
        <v>1.1</v>
      </c>
      <c r="S56" s="6">
        <f t="shared" si="51"/>
        <v>2.7155000000000005</v>
      </c>
      <c r="T56" s="6">
        <f t="shared" si="52"/>
        <v>71.0795</v>
      </c>
      <c r="U56" s="6">
        <f t="shared" si="53"/>
        <v>1.1</v>
      </c>
      <c r="V56" s="6">
        <f t="shared" si="54"/>
        <v>2.7155000000000005</v>
      </c>
      <c r="W56" s="6">
        <f t="shared" si="55"/>
        <v>71.0795</v>
      </c>
      <c r="X56" s="6">
        <f t="shared" si="56"/>
        <v>1.76</v>
      </c>
      <c r="Y56" s="6">
        <f t="shared" si="57"/>
        <v>4.3448</v>
      </c>
      <c r="Z56" s="6">
        <f t="shared" si="58"/>
        <v>113.7272</v>
      </c>
      <c r="AA56" s="6">
        <f t="shared" si="59"/>
        <v>1.76</v>
      </c>
      <c r="AB56" s="6">
        <f t="shared" si="60"/>
        <v>4.3448</v>
      </c>
      <c r="AC56" s="6">
        <f t="shared" si="61"/>
        <v>113.7272</v>
      </c>
      <c r="AD56" s="6">
        <f t="shared" si="62"/>
        <v>2.2</v>
      </c>
      <c r="AE56" s="6">
        <f t="shared" si="63"/>
        <v>5.431000000000001</v>
      </c>
      <c r="AF56" s="6">
        <f t="shared" si="64"/>
        <v>142.159</v>
      </c>
      <c r="AG56" s="6">
        <f t="shared" si="65"/>
        <v>2.42</v>
      </c>
      <c r="AH56" s="6">
        <f t="shared" si="66"/>
        <v>5.9741</v>
      </c>
      <c r="AI56" s="6">
        <f t="shared" si="67"/>
        <v>156.3749</v>
      </c>
      <c r="AJ56" s="6">
        <f t="shared" si="77"/>
        <v>2.42</v>
      </c>
      <c r="AK56" s="6">
        <f t="shared" si="78"/>
        <v>5.9741</v>
      </c>
      <c r="AL56" s="6">
        <f t="shared" si="79"/>
        <v>156.3749</v>
      </c>
      <c r="AM56" s="6">
        <f t="shared" si="80"/>
        <v>2.2</v>
      </c>
      <c r="AN56" s="6">
        <f t="shared" si="81"/>
        <v>5.431000000000001</v>
      </c>
      <c r="AO56" s="6">
        <f t="shared" si="82"/>
        <v>142.159</v>
      </c>
      <c r="AP56" s="6">
        <f t="shared" si="68"/>
        <v>22.000000000000004</v>
      </c>
      <c r="AQ56" s="6">
        <f t="shared" si="69"/>
        <v>54.31</v>
      </c>
      <c r="AR56" s="6">
        <f t="shared" si="70"/>
        <v>1421.5900000000001</v>
      </c>
    </row>
    <row r="57" spans="1:44" ht="12.75">
      <c r="A57" s="4" t="s">
        <v>87</v>
      </c>
      <c r="B57" s="4" t="s">
        <v>88</v>
      </c>
      <c r="C57" s="5">
        <v>10</v>
      </c>
      <c r="D57" s="5">
        <v>31.99</v>
      </c>
      <c r="E57" s="5">
        <v>1037.06</v>
      </c>
      <c r="F57" s="6">
        <f t="shared" si="71"/>
        <v>1</v>
      </c>
      <c r="G57" s="6">
        <f t="shared" si="72"/>
        <v>3.199</v>
      </c>
      <c r="H57" s="6">
        <f t="shared" si="73"/>
        <v>103.706</v>
      </c>
      <c r="I57" s="6">
        <f t="shared" si="74"/>
        <v>1</v>
      </c>
      <c r="J57" s="6">
        <f t="shared" si="75"/>
        <v>3.199</v>
      </c>
      <c r="K57" s="6">
        <f t="shared" si="76"/>
        <v>103.706</v>
      </c>
      <c r="L57" s="6">
        <f t="shared" si="44"/>
        <v>0.8</v>
      </c>
      <c r="M57" s="6">
        <f t="shared" si="45"/>
        <v>2.5592</v>
      </c>
      <c r="N57" s="6">
        <f t="shared" si="46"/>
        <v>82.9648</v>
      </c>
      <c r="O57" s="6">
        <f t="shared" si="47"/>
        <v>0.4</v>
      </c>
      <c r="P57" s="6">
        <f t="shared" si="48"/>
        <v>1.2796</v>
      </c>
      <c r="Q57" s="6">
        <f t="shared" si="49"/>
        <v>41.4824</v>
      </c>
      <c r="R57" s="6">
        <f t="shared" si="50"/>
        <v>0.5</v>
      </c>
      <c r="S57" s="6">
        <f t="shared" si="51"/>
        <v>1.5995</v>
      </c>
      <c r="T57" s="6">
        <f t="shared" si="52"/>
        <v>51.853</v>
      </c>
      <c r="U57" s="6">
        <f t="shared" si="53"/>
        <v>0.5</v>
      </c>
      <c r="V57" s="6">
        <f t="shared" si="54"/>
        <v>1.5995</v>
      </c>
      <c r="W57" s="6">
        <f t="shared" si="55"/>
        <v>51.853</v>
      </c>
      <c r="X57" s="6">
        <f t="shared" si="56"/>
        <v>0.8</v>
      </c>
      <c r="Y57" s="6">
        <f t="shared" si="57"/>
        <v>2.5592</v>
      </c>
      <c r="Z57" s="6">
        <f t="shared" si="58"/>
        <v>82.9648</v>
      </c>
      <c r="AA57" s="6">
        <f t="shared" si="59"/>
        <v>0.8</v>
      </c>
      <c r="AB57" s="6">
        <f t="shared" si="60"/>
        <v>2.5592</v>
      </c>
      <c r="AC57" s="6">
        <f t="shared" si="61"/>
        <v>82.9648</v>
      </c>
      <c r="AD57" s="6">
        <f t="shared" si="62"/>
        <v>1</v>
      </c>
      <c r="AE57" s="6">
        <f t="shared" si="63"/>
        <v>3.199</v>
      </c>
      <c r="AF57" s="6">
        <f t="shared" si="64"/>
        <v>103.706</v>
      </c>
      <c r="AG57" s="6">
        <f t="shared" si="65"/>
        <v>1.1</v>
      </c>
      <c r="AH57" s="6">
        <f t="shared" si="66"/>
        <v>3.5189</v>
      </c>
      <c r="AI57" s="6">
        <f t="shared" si="67"/>
        <v>114.0766</v>
      </c>
      <c r="AJ57" s="6">
        <f t="shared" si="77"/>
        <v>1.1</v>
      </c>
      <c r="AK57" s="6">
        <f t="shared" si="78"/>
        <v>3.5189</v>
      </c>
      <c r="AL57" s="6">
        <f t="shared" si="79"/>
        <v>114.0766</v>
      </c>
      <c r="AM57" s="6">
        <f t="shared" si="80"/>
        <v>1</v>
      </c>
      <c r="AN57" s="6">
        <f t="shared" si="81"/>
        <v>3.199</v>
      </c>
      <c r="AO57" s="6">
        <f t="shared" si="82"/>
        <v>103.706</v>
      </c>
      <c r="AP57" s="6">
        <f t="shared" si="68"/>
        <v>9.999999999999998</v>
      </c>
      <c r="AQ57" s="6">
        <f t="shared" si="69"/>
        <v>31.989999999999995</v>
      </c>
      <c r="AR57" s="6">
        <f t="shared" si="70"/>
        <v>1037.06</v>
      </c>
    </row>
    <row r="58" spans="1:44" ht="12.75">
      <c r="A58" s="4"/>
      <c r="B58" s="4" t="s">
        <v>89</v>
      </c>
      <c r="C58" s="5">
        <v>34</v>
      </c>
      <c r="D58" s="5">
        <v>86.81700000000001</v>
      </c>
      <c r="E58" s="5">
        <v>2094.11</v>
      </c>
      <c r="F58" s="6">
        <f t="shared" si="71"/>
        <v>3.4000000000000004</v>
      </c>
      <c r="G58" s="6">
        <f t="shared" si="72"/>
        <v>8.681700000000001</v>
      </c>
      <c r="H58" s="6">
        <f t="shared" si="73"/>
        <v>209.41100000000003</v>
      </c>
      <c r="I58" s="6">
        <f t="shared" si="74"/>
        <v>3.4000000000000004</v>
      </c>
      <c r="J58" s="6">
        <f t="shared" si="75"/>
        <v>8.681700000000001</v>
      </c>
      <c r="K58" s="6">
        <f t="shared" si="76"/>
        <v>209.41100000000003</v>
      </c>
      <c r="L58" s="6">
        <f t="shared" si="44"/>
        <v>2.72</v>
      </c>
      <c r="M58" s="6">
        <f t="shared" si="45"/>
        <v>6.945360000000001</v>
      </c>
      <c r="N58" s="6">
        <f t="shared" si="46"/>
        <v>167.52880000000002</v>
      </c>
      <c r="O58" s="6">
        <f t="shared" si="47"/>
        <v>1.36</v>
      </c>
      <c r="P58" s="6">
        <f t="shared" si="48"/>
        <v>3.4726800000000004</v>
      </c>
      <c r="Q58" s="6">
        <f t="shared" si="49"/>
        <v>83.76440000000001</v>
      </c>
      <c r="R58" s="6">
        <f t="shared" si="50"/>
        <v>1.7000000000000002</v>
      </c>
      <c r="S58" s="6">
        <f t="shared" si="51"/>
        <v>4.3408500000000005</v>
      </c>
      <c r="T58" s="6">
        <f t="shared" si="52"/>
        <v>104.70550000000001</v>
      </c>
      <c r="U58" s="6">
        <f t="shared" si="53"/>
        <v>1.7000000000000002</v>
      </c>
      <c r="V58" s="6">
        <f t="shared" si="54"/>
        <v>4.3408500000000005</v>
      </c>
      <c r="W58" s="6">
        <f t="shared" si="55"/>
        <v>104.70550000000001</v>
      </c>
      <c r="X58" s="6">
        <f t="shared" si="56"/>
        <v>2.72</v>
      </c>
      <c r="Y58" s="6">
        <f t="shared" si="57"/>
        <v>6.945360000000001</v>
      </c>
      <c r="Z58" s="6">
        <f t="shared" si="58"/>
        <v>167.52880000000002</v>
      </c>
      <c r="AA58" s="6">
        <f t="shared" si="59"/>
        <v>2.72</v>
      </c>
      <c r="AB58" s="6">
        <f t="shared" si="60"/>
        <v>6.945360000000001</v>
      </c>
      <c r="AC58" s="6">
        <f t="shared" si="61"/>
        <v>167.52880000000002</v>
      </c>
      <c r="AD58" s="6">
        <f t="shared" si="62"/>
        <v>3.4000000000000004</v>
      </c>
      <c r="AE58" s="6">
        <f t="shared" si="63"/>
        <v>8.681700000000001</v>
      </c>
      <c r="AF58" s="6">
        <f t="shared" si="64"/>
        <v>209.41100000000003</v>
      </c>
      <c r="AG58" s="6">
        <f t="shared" si="65"/>
        <v>3.74</v>
      </c>
      <c r="AH58" s="6">
        <f t="shared" si="66"/>
        <v>9.54987</v>
      </c>
      <c r="AI58" s="6">
        <f t="shared" si="67"/>
        <v>230.3521</v>
      </c>
      <c r="AJ58" s="6">
        <f t="shared" si="77"/>
        <v>3.74</v>
      </c>
      <c r="AK58" s="6">
        <f t="shared" si="78"/>
        <v>9.54987</v>
      </c>
      <c r="AL58" s="6">
        <f t="shared" si="79"/>
        <v>230.3521</v>
      </c>
      <c r="AM58" s="6">
        <f t="shared" si="80"/>
        <v>3.4000000000000004</v>
      </c>
      <c r="AN58" s="6">
        <f t="shared" si="81"/>
        <v>8.681700000000001</v>
      </c>
      <c r="AO58" s="6">
        <f t="shared" si="82"/>
        <v>209.41100000000003</v>
      </c>
      <c r="AP58" s="6">
        <f t="shared" si="68"/>
        <v>34</v>
      </c>
      <c r="AQ58" s="6">
        <f t="shared" si="69"/>
        <v>86.81700000000002</v>
      </c>
      <c r="AR58" s="6">
        <f t="shared" si="70"/>
        <v>2094.11</v>
      </c>
    </row>
    <row r="59" spans="1:44" ht="12.75">
      <c r="A59" s="4" t="s">
        <v>90</v>
      </c>
      <c r="B59" s="4" t="s">
        <v>90</v>
      </c>
      <c r="C59" s="5"/>
      <c r="D59" s="5">
        <v>0</v>
      </c>
      <c r="E59" s="5">
        <v>0</v>
      </c>
      <c r="F59" s="6">
        <f t="shared" si="71"/>
        <v>0</v>
      </c>
      <c r="G59" s="6">
        <f t="shared" si="72"/>
        <v>0</v>
      </c>
      <c r="H59" s="6">
        <f t="shared" si="73"/>
        <v>0</v>
      </c>
      <c r="I59" s="6">
        <f t="shared" si="74"/>
        <v>0</v>
      </c>
      <c r="J59" s="6">
        <f t="shared" si="75"/>
        <v>0</v>
      </c>
      <c r="K59" s="6">
        <f t="shared" si="76"/>
        <v>0</v>
      </c>
      <c r="L59" s="6">
        <f t="shared" si="44"/>
        <v>0</v>
      </c>
      <c r="M59" s="6">
        <f t="shared" si="45"/>
        <v>0</v>
      </c>
      <c r="N59" s="6">
        <f t="shared" si="46"/>
        <v>0</v>
      </c>
      <c r="O59" s="6">
        <f t="shared" si="47"/>
        <v>0</v>
      </c>
      <c r="P59" s="6">
        <f t="shared" si="48"/>
        <v>0</v>
      </c>
      <c r="Q59" s="6">
        <f t="shared" si="49"/>
        <v>0</v>
      </c>
      <c r="R59" s="6">
        <f t="shared" si="50"/>
        <v>0</v>
      </c>
      <c r="S59" s="6">
        <f t="shared" si="51"/>
        <v>0</v>
      </c>
      <c r="T59" s="6">
        <f t="shared" si="52"/>
        <v>0</v>
      </c>
      <c r="U59" s="6">
        <f t="shared" si="53"/>
        <v>0</v>
      </c>
      <c r="V59" s="6">
        <f t="shared" si="54"/>
        <v>0</v>
      </c>
      <c r="W59" s="6">
        <f t="shared" si="55"/>
        <v>0</v>
      </c>
      <c r="X59" s="6">
        <f t="shared" si="56"/>
        <v>0</v>
      </c>
      <c r="Y59" s="6">
        <f t="shared" si="57"/>
        <v>0</v>
      </c>
      <c r="Z59" s="6">
        <f t="shared" si="58"/>
        <v>0</v>
      </c>
      <c r="AA59" s="6">
        <f t="shared" si="59"/>
        <v>0</v>
      </c>
      <c r="AB59" s="6">
        <f t="shared" si="60"/>
        <v>0</v>
      </c>
      <c r="AC59" s="6">
        <f t="shared" si="61"/>
        <v>0</v>
      </c>
      <c r="AD59" s="6">
        <f t="shared" si="62"/>
        <v>0</v>
      </c>
      <c r="AE59" s="6">
        <f t="shared" si="63"/>
        <v>0</v>
      </c>
      <c r="AF59" s="6">
        <f t="shared" si="64"/>
        <v>0</v>
      </c>
      <c r="AG59" s="6">
        <f t="shared" si="65"/>
        <v>0</v>
      </c>
      <c r="AH59" s="6">
        <f t="shared" si="66"/>
        <v>0</v>
      </c>
      <c r="AI59" s="6">
        <f t="shared" si="67"/>
        <v>0</v>
      </c>
      <c r="AJ59" s="6">
        <f t="shared" si="77"/>
        <v>0</v>
      </c>
      <c r="AK59" s="6">
        <f t="shared" si="78"/>
        <v>0</v>
      </c>
      <c r="AL59" s="6">
        <f t="shared" si="79"/>
        <v>0</v>
      </c>
      <c r="AM59" s="6">
        <f t="shared" si="80"/>
        <v>0</v>
      </c>
      <c r="AN59" s="6">
        <f t="shared" si="81"/>
        <v>0</v>
      </c>
      <c r="AO59" s="6">
        <f t="shared" si="82"/>
        <v>0</v>
      </c>
      <c r="AP59" s="6">
        <f t="shared" si="68"/>
        <v>0</v>
      </c>
      <c r="AQ59" s="6">
        <f t="shared" si="69"/>
        <v>0</v>
      </c>
      <c r="AR59" s="6">
        <f t="shared" si="70"/>
        <v>0</v>
      </c>
    </row>
    <row r="60" spans="1:44" ht="12.75">
      <c r="A60" s="4" t="s">
        <v>91</v>
      </c>
      <c r="B60" s="4" t="s">
        <v>91</v>
      </c>
      <c r="C60" s="5">
        <v>16</v>
      </c>
      <c r="D60" s="5">
        <v>90.519</v>
      </c>
      <c r="E60" s="5">
        <v>2938.88</v>
      </c>
      <c r="F60" s="6">
        <f t="shared" si="71"/>
        <v>1.6</v>
      </c>
      <c r="G60" s="6">
        <f t="shared" si="72"/>
        <v>9.051900000000002</v>
      </c>
      <c r="H60" s="6">
        <f t="shared" si="73"/>
        <v>293.88800000000003</v>
      </c>
      <c r="I60" s="6">
        <f t="shared" si="74"/>
        <v>1.6</v>
      </c>
      <c r="J60" s="6">
        <f t="shared" si="75"/>
        <v>9.051900000000002</v>
      </c>
      <c r="K60" s="6">
        <f t="shared" si="76"/>
        <v>293.88800000000003</v>
      </c>
      <c r="L60" s="6">
        <f t="shared" si="44"/>
        <v>1.28</v>
      </c>
      <c r="M60" s="6">
        <f t="shared" si="45"/>
        <v>7.24152</v>
      </c>
      <c r="N60" s="6">
        <f t="shared" si="46"/>
        <v>235.11040000000003</v>
      </c>
      <c r="O60" s="6">
        <f t="shared" si="47"/>
        <v>0.64</v>
      </c>
      <c r="P60" s="6">
        <f t="shared" si="48"/>
        <v>3.62076</v>
      </c>
      <c r="Q60" s="6">
        <f t="shared" si="49"/>
        <v>117.55520000000001</v>
      </c>
      <c r="R60" s="6">
        <f t="shared" si="50"/>
        <v>0.8</v>
      </c>
      <c r="S60" s="6">
        <f t="shared" si="51"/>
        <v>4.525950000000001</v>
      </c>
      <c r="T60" s="6">
        <f t="shared" si="52"/>
        <v>146.94400000000002</v>
      </c>
      <c r="U60" s="6">
        <f t="shared" si="53"/>
        <v>0.8</v>
      </c>
      <c r="V60" s="6">
        <f t="shared" si="54"/>
        <v>4.525950000000001</v>
      </c>
      <c r="W60" s="6">
        <f t="shared" si="55"/>
        <v>146.94400000000002</v>
      </c>
      <c r="X60" s="6">
        <f t="shared" si="56"/>
        <v>1.28</v>
      </c>
      <c r="Y60" s="6">
        <f t="shared" si="57"/>
        <v>7.24152</v>
      </c>
      <c r="Z60" s="6">
        <f t="shared" si="58"/>
        <v>235.11040000000003</v>
      </c>
      <c r="AA60" s="6">
        <f t="shared" si="59"/>
        <v>1.28</v>
      </c>
      <c r="AB60" s="6">
        <f t="shared" si="60"/>
        <v>7.24152</v>
      </c>
      <c r="AC60" s="6">
        <f t="shared" si="61"/>
        <v>235.11040000000003</v>
      </c>
      <c r="AD60" s="6">
        <f t="shared" si="62"/>
        <v>1.6</v>
      </c>
      <c r="AE60" s="6">
        <f t="shared" si="63"/>
        <v>9.051900000000002</v>
      </c>
      <c r="AF60" s="6">
        <f t="shared" si="64"/>
        <v>293.88800000000003</v>
      </c>
      <c r="AG60" s="6">
        <f t="shared" si="65"/>
        <v>1.76</v>
      </c>
      <c r="AH60" s="6">
        <f t="shared" si="66"/>
        <v>9.95709</v>
      </c>
      <c r="AI60" s="6">
        <f t="shared" si="67"/>
        <v>323.27680000000004</v>
      </c>
      <c r="AJ60" s="6">
        <f t="shared" si="77"/>
        <v>1.76</v>
      </c>
      <c r="AK60" s="6">
        <f t="shared" si="78"/>
        <v>9.95709</v>
      </c>
      <c r="AL60" s="6">
        <f t="shared" si="79"/>
        <v>323.27680000000004</v>
      </c>
      <c r="AM60" s="6">
        <f t="shared" si="80"/>
        <v>1.6</v>
      </c>
      <c r="AN60" s="6">
        <f t="shared" si="81"/>
        <v>9.051900000000002</v>
      </c>
      <c r="AO60" s="6">
        <f t="shared" si="82"/>
        <v>293.88800000000003</v>
      </c>
      <c r="AP60" s="6">
        <f t="shared" si="68"/>
        <v>15.999999999999998</v>
      </c>
      <c r="AQ60" s="6">
        <f t="shared" si="69"/>
        <v>90.51900000000002</v>
      </c>
      <c r="AR60" s="6">
        <f t="shared" si="70"/>
        <v>2938.88</v>
      </c>
    </row>
    <row r="61" spans="1:44" ht="12.75">
      <c r="A61" s="4"/>
      <c r="B61" s="4" t="s">
        <v>92</v>
      </c>
      <c r="C61" s="5">
        <v>6</v>
      </c>
      <c r="D61" s="5">
        <v>85.86800000000001</v>
      </c>
      <c r="E61" s="5">
        <v>2508.11</v>
      </c>
      <c r="F61" s="6">
        <f t="shared" si="71"/>
        <v>0.6000000000000001</v>
      </c>
      <c r="G61" s="6">
        <f t="shared" si="72"/>
        <v>8.586800000000002</v>
      </c>
      <c r="H61" s="6">
        <f t="shared" si="73"/>
        <v>250.81100000000004</v>
      </c>
      <c r="I61" s="6">
        <f t="shared" si="74"/>
        <v>0.6000000000000001</v>
      </c>
      <c r="J61" s="6">
        <f t="shared" si="75"/>
        <v>8.586800000000002</v>
      </c>
      <c r="K61" s="6">
        <f t="shared" si="76"/>
        <v>250.81100000000004</v>
      </c>
      <c r="L61" s="6">
        <f t="shared" si="44"/>
        <v>0.48</v>
      </c>
      <c r="M61" s="6">
        <f t="shared" si="45"/>
        <v>6.869440000000001</v>
      </c>
      <c r="N61" s="6">
        <f t="shared" si="46"/>
        <v>200.64880000000002</v>
      </c>
      <c r="O61" s="6">
        <f t="shared" si="47"/>
        <v>0.24</v>
      </c>
      <c r="P61" s="6">
        <f t="shared" si="48"/>
        <v>3.4347200000000004</v>
      </c>
      <c r="Q61" s="6">
        <f t="shared" si="49"/>
        <v>100.32440000000001</v>
      </c>
      <c r="R61" s="6">
        <f t="shared" si="50"/>
        <v>0.30000000000000004</v>
      </c>
      <c r="S61" s="6">
        <f t="shared" si="51"/>
        <v>4.293400000000001</v>
      </c>
      <c r="T61" s="6">
        <f t="shared" si="52"/>
        <v>125.40550000000002</v>
      </c>
      <c r="U61" s="6">
        <f t="shared" si="53"/>
        <v>0.30000000000000004</v>
      </c>
      <c r="V61" s="6">
        <f t="shared" si="54"/>
        <v>4.293400000000001</v>
      </c>
      <c r="W61" s="6">
        <f t="shared" si="55"/>
        <v>125.40550000000002</v>
      </c>
      <c r="X61" s="6">
        <f t="shared" si="56"/>
        <v>0.48</v>
      </c>
      <c r="Y61" s="6">
        <f t="shared" si="57"/>
        <v>6.869440000000001</v>
      </c>
      <c r="Z61" s="6">
        <f t="shared" si="58"/>
        <v>200.64880000000002</v>
      </c>
      <c r="AA61" s="6">
        <f t="shared" si="59"/>
        <v>0.48</v>
      </c>
      <c r="AB61" s="6">
        <f t="shared" si="60"/>
        <v>6.869440000000001</v>
      </c>
      <c r="AC61" s="6">
        <f t="shared" si="61"/>
        <v>200.64880000000002</v>
      </c>
      <c r="AD61" s="6">
        <f t="shared" si="62"/>
        <v>0.6000000000000001</v>
      </c>
      <c r="AE61" s="6">
        <f t="shared" si="63"/>
        <v>8.586800000000002</v>
      </c>
      <c r="AF61" s="6">
        <f t="shared" si="64"/>
        <v>250.81100000000004</v>
      </c>
      <c r="AG61" s="6">
        <f t="shared" si="65"/>
        <v>0.66</v>
      </c>
      <c r="AH61" s="6">
        <f t="shared" si="66"/>
        <v>9.445480000000002</v>
      </c>
      <c r="AI61" s="6">
        <f t="shared" si="67"/>
        <v>275.8921</v>
      </c>
      <c r="AJ61" s="6">
        <f t="shared" si="77"/>
        <v>0.66</v>
      </c>
      <c r="AK61" s="6">
        <f t="shared" si="78"/>
        <v>9.445480000000002</v>
      </c>
      <c r="AL61" s="6">
        <f t="shared" si="79"/>
        <v>275.8921</v>
      </c>
      <c r="AM61" s="6">
        <f t="shared" si="80"/>
        <v>0.6000000000000001</v>
      </c>
      <c r="AN61" s="6">
        <f t="shared" si="81"/>
        <v>8.586800000000002</v>
      </c>
      <c r="AO61" s="6">
        <f t="shared" si="82"/>
        <v>250.81100000000004</v>
      </c>
      <c r="AP61" s="6">
        <f t="shared" si="68"/>
        <v>6</v>
      </c>
      <c r="AQ61" s="6">
        <f t="shared" si="69"/>
        <v>85.86800000000001</v>
      </c>
      <c r="AR61" s="6">
        <f t="shared" si="70"/>
        <v>2508.11</v>
      </c>
    </row>
    <row r="62" spans="1:44" ht="12.75">
      <c r="A62" s="4" t="s">
        <v>93</v>
      </c>
      <c r="B62" s="4" t="s">
        <v>94</v>
      </c>
      <c r="C62" s="5">
        <v>15</v>
      </c>
      <c r="D62" s="5">
        <v>42.2653</v>
      </c>
      <c r="E62" s="5">
        <v>1331.66</v>
      </c>
      <c r="F62" s="6">
        <f t="shared" si="71"/>
        <v>1.5</v>
      </c>
      <c r="G62" s="6">
        <f t="shared" si="72"/>
        <v>4.22653</v>
      </c>
      <c r="H62" s="6">
        <f t="shared" si="73"/>
        <v>133.16600000000003</v>
      </c>
      <c r="I62" s="6">
        <f t="shared" si="74"/>
        <v>1.5</v>
      </c>
      <c r="J62" s="6">
        <f t="shared" si="75"/>
        <v>4.22653</v>
      </c>
      <c r="K62" s="6">
        <f t="shared" si="76"/>
        <v>133.16600000000003</v>
      </c>
      <c r="L62" s="6">
        <f t="shared" si="44"/>
        <v>1.2</v>
      </c>
      <c r="M62" s="6">
        <f t="shared" si="45"/>
        <v>3.3812240000000005</v>
      </c>
      <c r="N62" s="6">
        <f t="shared" si="46"/>
        <v>106.53280000000001</v>
      </c>
      <c r="O62" s="6">
        <f t="shared" si="47"/>
        <v>0.6</v>
      </c>
      <c r="P62" s="6">
        <f t="shared" si="48"/>
        <v>1.6906120000000002</v>
      </c>
      <c r="Q62" s="6">
        <f t="shared" si="49"/>
        <v>53.266400000000004</v>
      </c>
      <c r="R62" s="6">
        <f t="shared" si="50"/>
        <v>0.75</v>
      </c>
      <c r="S62" s="6">
        <f t="shared" si="51"/>
        <v>2.113265</v>
      </c>
      <c r="T62" s="6">
        <f t="shared" si="52"/>
        <v>66.58300000000001</v>
      </c>
      <c r="U62" s="6">
        <f t="shared" si="53"/>
        <v>0.75</v>
      </c>
      <c r="V62" s="6">
        <f t="shared" si="54"/>
        <v>2.113265</v>
      </c>
      <c r="W62" s="6">
        <f t="shared" si="55"/>
        <v>66.58300000000001</v>
      </c>
      <c r="X62" s="6">
        <f t="shared" si="56"/>
        <v>1.2</v>
      </c>
      <c r="Y62" s="6">
        <f t="shared" si="57"/>
        <v>3.3812240000000005</v>
      </c>
      <c r="Z62" s="6">
        <f t="shared" si="58"/>
        <v>106.53280000000001</v>
      </c>
      <c r="AA62" s="6">
        <f t="shared" si="59"/>
        <v>1.2</v>
      </c>
      <c r="AB62" s="6">
        <f t="shared" si="60"/>
        <v>3.3812240000000005</v>
      </c>
      <c r="AC62" s="6">
        <f t="shared" si="61"/>
        <v>106.53280000000001</v>
      </c>
      <c r="AD62" s="6">
        <f t="shared" si="62"/>
        <v>1.5</v>
      </c>
      <c r="AE62" s="6">
        <f t="shared" si="63"/>
        <v>4.22653</v>
      </c>
      <c r="AF62" s="6">
        <f t="shared" si="64"/>
        <v>133.16600000000003</v>
      </c>
      <c r="AG62" s="6">
        <f t="shared" si="65"/>
        <v>1.65</v>
      </c>
      <c r="AH62" s="6">
        <f t="shared" si="66"/>
        <v>4.649183000000001</v>
      </c>
      <c r="AI62" s="6">
        <f t="shared" si="67"/>
        <v>146.48260000000002</v>
      </c>
      <c r="AJ62" s="6">
        <f t="shared" si="77"/>
        <v>1.65</v>
      </c>
      <c r="AK62" s="6">
        <f t="shared" si="78"/>
        <v>4.649183000000001</v>
      </c>
      <c r="AL62" s="6">
        <f t="shared" si="79"/>
        <v>146.48260000000002</v>
      </c>
      <c r="AM62" s="6">
        <f t="shared" si="80"/>
        <v>1.5</v>
      </c>
      <c r="AN62" s="6">
        <f t="shared" si="81"/>
        <v>4.22653</v>
      </c>
      <c r="AO62" s="6">
        <f t="shared" si="82"/>
        <v>133.16600000000003</v>
      </c>
      <c r="AP62" s="6">
        <f t="shared" si="68"/>
        <v>15</v>
      </c>
      <c r="AQ62" s="6">
        <f t="shared" si="69"/>
        <v>42.26530000000001</v>
      </c>
      <c r="AR62" s="6">
        <f t="shared" si="70"/>
        <v>1331.66</v>
      </c>
    </row>
    <row r="63" spans="1:44" ht="12.75">
      <c r="A63" s="4"/>
      <c r="B63" s="4" t="s">
        <v>95</v>
      </c>
      <c r="C63" s="5">
        <v>27</v>
      </c>
      <c r="D63" s="5">
        <v>102.39099999999999</v>
      </c>
      <c r="E63" s="5">
        <v>2382.56</v>
      </c>
      <c r="F63" s="6">
        <f t="shared" si="71"/>
        <v>2.7</v>
      </c>
      <c r="G63" s="6">
        <f t="shared" si="72"/>
        <v>10.2391</v>
      </c>
      <c r="H63" s="6">
        <f t="shared" si="73"/>
        <v>238.256</v>
      </c>
      <c r="I63" s="6">
        <f t="shared" si="74"/>
        <v>2.7</v>
      </c>
      <c r="J63" s="6">
        <f t="shared" si="75"/>
        <v>10.2391</v>
      </c>
      <c r="K63" s="6">
        <f t="shared" si="76"/>
        <v>238.256</v>
      </c>
      <c r="L63" s="6">
        <f t="shared" si="44"/>
        <v>2.16</v>
      </c>
      <c r="M63" s="6">
        <f t="shared" si="45"/>
        <v>8.191279999999999</v>
      </c>
      <c r="N63" s="6">
        <f t="shared" si="46"/>
        <v>190.6048</v>
      </c>
      <c r="O63" s="6">
        <f t="shared" si="47"/>
        <v>1.08</v>
      </c>
      <c r="P63" s="6">
        <f t="shared" si="48"/>
        <v>4.0956399999999995</v>
      </c>
      <c r="Q63" s="6">
        <f t="shared" si="49"/>
        <v>95.3024</v>
      </c>
      <c r="R63" s="6">
        <f t="shared" si="50"/>
        <v>1.35</v>
      </c>
      <c r="S63" s="6">
        <f t="shared" si="51"/>
        <v>5.11955</v>
      </c>
      <c r="T63" s="6">
        <f t="shared" si="52"/>
        <v>119.128</v>
      </c>
      <c r="U63" s="6">
        <f t="shared" si="53"/>
        <v>1.35</v>
      </c>
      <c r="V63" s="6">
        <f t="shared" si="54"/>
        <v>5.11955</v>
      </c>
      <c r="W63" s="6">
        <f t="shared" si="55"/>
        <v>119.128</v>
      </c>
      <c r="X63" s="6">
        <f t="shared" si="56"/>
        <v>2.16</v>
      </c>
      <c r="Y63" s="6">
        <f t="shared" si="57"/>
        <v>8.191279999999999</v>
      </c>
      <c r="Z63" s="6">
        <f t="shared" si="58"/>
        <v>190.6048</v>
      </c>
      <c r="AA63" s="6">
        <f t="shared" si="59"/>
        <v>2.16</v>
      </c>
      <c r="AB63" s="6">
        <f t="shared" si="60"/>
        <v>8.191279999999999</v>
      </c>
      <c r="AC63" s="6">
        <f t="shared" si="61"/>
        <v>190.6048</v>
      </c>
      <c r="AD63" s="6">
        <f t="shared" si="62"/>
        <v>2.7</v>
      </c>
      <c r="AE63" s="6">
        <f t="shared" si="63"/>
        <v>10.2391</v>
      </c>
      <c r="AF63" s="6">
        <f t="shared" si="64"/>
        <v>238.256</v>
      </c>
      <c r="AG63" s="6">
        <f t="shared" si="65"/>
        <v>2.97</v>
      </c>
      <c r="AH63" s="6">
        <f t="shared" si="66"/>
        <v>11.26301</v>
      </c>
      <c r="AI63" s="6">
        <f t="shared" si="67"/>
        <v>262.0816</v>
      </c>
      <c r="AJ63" s="6">
        <f t="shared" si="77"/>
        <v>2.97</v>
      </c>
      <c r="AK63" s="6">
        <f t="shared" si="78"/>
        <v>11.26301</v>
      </c>
      <c r="AL63" s="6">
        <f t="shared" si="79"/>
        <v>262.0816</v>
      </c>
      <c r="AM63" s="6">
        <f t="shared" si="80"/>
        <v>2.7</v>
      </c>
      <c r="AN63" s="6">
        <f t="shared" si="81"/>
        <v>10.2391</v>
      </c>
      <c r="AO63" s="6">
        <f t="shared" si="82"/>
        <v>238.256</v>
      </c>
      <c r="AP63" s="6">
        <f t="shared" si="68"/>
        <v>26.999999999999996</v>
      </c>
      <c r="AQ63" s="6">
        <f t="shared" si="69"/>
        <v>102.39099999999999</v>
      </c>
      <c r="AR63" s="6">
        <f t="shared" si="70"/>
        <v>2382.56</v>
      </c>
    </row>
    <row r="64" spans="1:44" ht="12.75">
      <c r="A64" s="4" t="s">
        <v>96</v>
      </c>
      <c r="B64" s="4" t="s">
        <v>97</v>
      </c>
      <c r="C64" s="5">
        <v>36</v>
      </c>
      <c r="D64" s="5">
        <v>93.24998100000002</v>
      </c>
      <c r="E64" s="5">
        <v>4084.46</v>
      </c>
      <c r="F64" s="6">
        <f t="shared" si="71"/>
        <v>3.6</v>
      </c>
      <c r="G64" s="6">
        <f t="shared" si="72"/>
        <v>9.324998100000002</v>
      </c>
      <c r="H64" s="6">
        <f t="shared" si="73"/>
        <v>408.446</v>
      </c>
      <c r="I64" s="6">
        <f t="shared" si="74"/>
        <v>3.6</v>
      </c>
      <c r="J64" s="6">
        <f t="shared" si="75"/>
        <v>9.324998100000002</v>
      </c>
      <c r="K64" s="6">
        <f t="shared" si="76"/>
        <v>408.446</v>
      </c>
      <c r="L64" s="6">
        <f t="shared" si="44"/>
        <v>2.88</v>
      </c>
      <c r="M64" s="6">
        <f t="shared" si="45"/>
        <v>7.459998480000002</v>
      </c>
      <c r="N64" s="6">
        <f t="shared" si="46"/>
        <v>326.7568</v>
      </c>
      <c r="O64" s="6">
        <f t="shared" si="47"/>
        <v>1.44</v>
      </c>
      <c r="P64" s="6">
        <f t="shared" si="48"/>
        <v>3.729999240000001</v>
      </c>
      <c r="Q64" s="6">
        <f t="shared" si="49"/>
        <v>163.3784</v>
      </c>
      <c r="R64" s="6">
        <f t="shared" si="50"/>
        <v>1.8</v>
      </c>
      <c r="S64" s="6">
        <f t="shared" si="51"/>
        <v>4.662499050000001</v>
      </c>
      <c r="T64" s="6">
        <f t="shared" si="52"/>
        <v>204.223</v>
      </c>
      <c r="U64" s="6">
        <f t="shared" si="53"/>
        <v>1.8</v>
      </c>
      <c r="V64" s="6">
        <f t="shared" si="54"/>
        <v>4.662499050000001</v>
      </c>
      <c r="W64" s="6">
        <f t="shared" si="55"/>
        <v>204.223</v>
      </c>
      <c r="X64" s="6">
        <f t="shared" si="56"/>
        <v>2.88</v>
      </c>
      <c r="Y64" s="6">
        <f t="shared" si="57"/>
        <v>7.459998480000002</v>
      </c>
      <c r="Z64" s="6">
        <f t="shared" si="58"/>
        <v>326.7568</v>
      </c>
      <c r="AA64" s="6">
        <f t="shared" si="59"/>
        <v>2.88</v>
      </c>
      <c r="AB64" s="6">
        <f t="shared" si="60"/>
        <v>7.459998480000002</v>
      </c>
      <c r="AC64" s="6">
        <f t="shared" si="61"/>
        <v>326.7568</v>
      </c>
      <c r="AD64" s="6">
        <f t="shared" si="62"/>
        <v>3.6</v>
      </c>
      <c r="AE64" s="6">
        <f t="shared" si="63"/>
        <v>9.324998100000002</v>
      </c>
      <c r="AF64" s="6">
        <f t="shared" si="64"/>
        <v>408.446</v>
      </c>
      <c r="AG64" s="6">
        <f t="shared" si="65"/>
        <v>3.96</v>
      </c>
      <c r="AH64" s="6">
        <f t="shared" si="66"/>
        <v>10.257497910000001</v>
      </c>
      <c r="AI64" s="6">
        <f t="shared" si="67"/>
        <v>449.2906</v>
      </c>
      <c r="AJ64" s="6">
        <f t="shared" si="77"/>
        <v>3.96</v>
      </c>
      <c r="AK64" s="6">
        <f t="shared" si="78"/>
        <v>10.257497910000001</v>
      </c>
      <c r="AL64" s="6">
        <f t="shared" si="79"/>
        <v>449.2906</v>
      </c>
      <c r="AM64" s="6">
        <f t="shared" si="80"/>
        <v>3.6</v>
      </c>
      <c r="AN64" s="6">
        <f t="shared" si="81"/>
        <v>9.324998100000002</v>
      </c>
      <c r="AO64" s="6">
        <f t="shared" si="82"/>
        <v>408.446</v>
      </c>
      <c r="AP64" s="6">
        <f t="shared" si="68"/>
        <v>36</v>
      </c>
      <c r="AQ64" s="6">
        <f t="shared" si="69"/>
        <v>93.24998100000002</v>
      </c>
      <c r="AR64" s="6">
        <f t="shared" si="70"/>
        <v>4084.4599999999996</v>
      </c>
    </row>
    <row r="65" spans="1:44" ht="12.75">
      <c r="A65" s="4"/>
      <c r="B65" s="4" t="s">
        <v>98</v>
      </c>
      <c r="C65" s="5">
        <v>46</v>
      </c>
      <c r="D65" s="5">
        <v>204.98096999999999</v>
      </c>
      <c r="E65" s="5">
        <v>2231.6</v>
      </c>
      <c r="F65" s="6">
        <f t="shared" si="71"/>
        <v>4.6000000000000005</v>
      </c>
      <c r="G65" s="6">
        <f t="shared" si="72"/>
        <v>20.498097</v>
      </c>
      <c r="H65" s="6">
        <f t="shared" si="73"/>
        <v>223.16</v>
      </c>
      <c r="I65" s="6">
        <f t="shared" si="74"/>
        <v>4.6000000000000005</v>
      </c>
      <c r="J65" s="6">
        <f t="shared" si="75"/>
        <v>20.498097</v>
      </c>
      <c r="K65" s="6">
        <f t="shared" si="76"/>
        <v>223.16</v>
      </c>
      <c r="L65" s="6">
        <f t="shared" si="44"/>
        <v>3.68</v>
      </c>
      <c r="M65" s="6">
        <f t="shared" si="45"/>
        <v>16.3984776</v>
      </c>
      <c r="N65" s="6">
        <f t="shared" si="46"/>
        <v>178.528</v>
      </c>
      <c r="O65" s="6">
        <f t="shared" si="47"/>
        <v>1.84</v>
      </c>
      <c r="P65" s="6">
        <f t="shared" si="48"/>
        <v>8.1992388</v>
      </c>
      <c r="Q65" s="6">
        <f t="shared" si="49"/>
        <v>89.264</v>
      </c>
      <c r="R65" s="6">
        <f t="shared" si="50"/>
        <v>2.3000000000000003</v>
      </c>
      <c r="S65" s="6">
        <f t="shared" si="51"/>
        <v>10.2490485</v>
      </c>
      <c r="T65" s="6">
        <f t="shared" si="52"/>
        <v>111.58</v>
      </c>
      <c r="U65" s="6">
        <f t="shared" si="53"/>
        <v>2.3000000000000003</v>
      </c>
      <c r="V65" s="6">
        <f t="shared" si="54"/>
        <v>10.2490485</v>
      </c>
      <c r="W65" s="6">
        <f t="shared" si="55"/>
        <v>111.58</v>
      </c>
      <c r="X65" s="6">
        <f t="shared" si="56"/>
        <v>3.68</v>
      </c>
      <c r="Y65" s="6">
        <f t="shared" si="57"/>
        <v>16.3984776</v>
      </c>
      <c r="Z65" s="6">
        <f t="shared" si="58"/>
        <v>178.528</v>
      </c>
      <c r="AA65" s="6">
        <f t="shared" si="59"/>
        <v>3.68</v>
      </c>
      <c r="AB65" s="6">
        <f t="shared" si="60"/>
        <v>16.3984776</v>
      </c>
      <c r="AC65" s="6">
        <f t="shared" si="61"/>
        <v>178.528</v>
      </c>
      <c r="AD65" s="6">
        <f t="shared" si="62"/>
        <v>4.6000000000000005</v>
      </c>
      <c r="AE65" s="6">
        <f t="shared" si="63"/>
        <v>20.498097</v>
      </c>
      <c r="AF65" s="6">
        <f t="shared" si="64"/>
        <v>223.16</v>
      </c>
      <c r="AG65" s="6">
        <f t="shared" si="65"/>
        <v>5.06</v>
      </c>
      <c r="AH65" s="6">
        <f t="shared" si="66"/>
        <v>22.5479067</v>
      </c>
      <c r="AI65" s="6">
        <f t="shared" si="67"/>
        <v>245.476</v>
      </c>
      <c r="AJ65" s="6">
        <f t="shared" si="77"/>
        <v>5.06</v>
      </c>
      <c r="AK65" s="6">
        <f t="shared" si="78"/>
        <v>22.5479067</v>
      </c>
      <c r="AL65" s="6">
        <f t="shared" si="79"/>
        <v>245.476</v>
      </c>
      <c r="AM65" s="6">
        <f t="shared" si="80"/>
        <v>4.6000000000000005</v>
      </c>
      <c r="AN65" s="6">
        <f t="shared" si="81"/>
        <v>20.498097</v>
      </c>
      <c r="AO65" s="6">
        <f t="shared" si="82"/>
        <v>223.16</v>
      </c>
      <c r="AP65" s="6">
        <f t="shared" si="68"/>
        <v>46.00000000000001</v>
      </c>
      <c r="AQ65" s="6">
        <f t="shared" si="69"/>
        <v>204.98097</v>
      </c>
      <c r="AR65" s="6">
        <f t="shared" si="70"/>
        <v>2231.6</v>
      </c>
    </row>
    <row r="66" spans="1:44" ht="12.75">
      <c r="A66" s="4" t="s">
        <v>99</v>
      </c>
      <c r="B66" s="4" t="s">
        <v>100</v>
      </c>
      <c r="C66" s="5">
        <v>7</v>
      </c>
      <c r="D66" s="5">
        <v>20.85</v>
      </c>
      <c r="E66" s="5">
        <v>1846.86</v>
      </c>
      <c r="F66" s="6">
        <f t="shared" si="71"/>
        <v>0.7000000000000001</v>
      </c>
      <c r="G66" s="6">
        <f t="shared" si="72"/>
        <v>2.0850000000000004</v>
      </c>
      <c r="H66" s="6">
        <f t="shared" si="73"/>
        <v>184.686</v>
      </c>
      <c r="I66" s="6">
        <f t="shared" si="74"/>
        <v>0.7000000000000001</v>
      </c>
      <c r="J66" s="6">
        <f t="shared" si="75"/>
        <v>2.0850000000000004</v>
      </c>
      <c r="K66" s="6">
        <f t="shared" si="76"/>
        <v>184.686</v>
      </c>
      <c r="L66" s="6">
        <f t="shared" si="44"/>
        <v>0.56</v>
      </c>
      <c r="M66" s="6">
        <f t="shared" si="45"/>
        <v>1.6680000000000001</v>
      </c>
      <c r="N66" s="6">
        <f t="shared" si="46"/>
        <v>147.7488</v>
      </c>
      <c r="O66" s="6">
        <f t="shared" si="47"/>
        <v>0.28</v>
      </c>
      <c r="P66" s="6">
        <f t="shared" si="48"/>
        <v>0.8340000000000001</v>
      </c>
      <c r="Q66" s="6">
        <f t="shared" si="49"/>
        <v>73.8744</v>
      </c>
      <c r="R66" s="6">
        <f t="shared" si="50"/>
        <v>0.35000000000000003</v>
      </c>
      <c r="S66" s="6">
        <f t="shared" si="51"/>
        <v>1.0425000000000002</v>
      </c>
      <c r="T66" s="6">
        <f t="shared" si="52"/>
        <v>92.343</v>
      </c>
      <c r="U66" s="6">
        <f t="shared" si="53"/>
        <v>0.35000000000000003</v>
      </c>
      <c r="V66" s="6">
        <f t="shared" si="54"/>
        <v>1.0425000000000002</v>
      </c>
      <c r="W66" s="6">
        <f t="shared" si="55"/>
        <v>92.343</v>
      </c>
      <c r="X66" s="6">
        <f t="shared" si="56"/>
        <v>0.56</v>
      </c>
      <c r="Y66" s="6">
        <f t="shared" si="57"/>
        <v>1.6680000000000001</v>
      </c>
      <c r="Z66" s="6">
        <f t="shared" si="58"/>
        <v>147.7488</v>
      </c>
      <c r="AA66" s="6">
        <f t="shared" si="59"/>
        <v>0.56</v>
      </c>
      <c r="AB66" s="6">
        <f t="shared" si="60"/>
        <v>1.6680000000000001</v>
      </c>
      <c r="AC66" s="6">
        <f t="shared" si="61"/>
        <v>147.7488</v>
      </c>
      <c r="AD66" s="6">
        <f t="shared" si="62"/>
        <v>0.7000000000000001</v>
      </c>
      <c r="AE66" s="6">
        <f t="shared" si="63"/>
        <v>2.0850000000000004</v>
      </c>
      <c r="AF66" s="6">
        <f t="shared" si="64"/>
        <v>184.686</v>
      </c>
      <c r="AG66" s="6">
        <f t="shared" si="65"/>
        <v>0.77</v>
      </c>
      <c r="AH66" s="6">
        <f t="shared" si="66"/>
        <v>2.2935000000000003</v>
      </c>
      <c r="AI66" s="6">
        <f t="shared" si="67"/>
        <v>203.1546</v>
      </c>
      <c r="AJ66" s="6">
        <f t="shared" si="77"/>
        <v>0.77</v>
      </c>
      <c r="AK66" s="6">
        <f t="shared" si="78"/>
        <v>2.2935000000000003</v>
      </c>
      <c r="AL66" s="6">
        <f t="shared" si="79"/>
        <v>203.1546</v>
      </c>
      <c r="AM66" s="6">
        <f t="shared" si="80"/>
        <v>0.7000000000000001</v>
      </c>
      <c r="AN66" s="6">
        <f t="shared" si="81"/>
        <v>2.0850000000000004</v>
      </c>
      <c r="AO66" s="6">
        <f t="shared" si="82"/>
        <v>184.686</v>
      </c>
      <c r="AP66" s="6">
        <f t="shared" si="68"/>
        <v>7.000000000000001</v>
      </c>
      <c r="AQ66" s="6">
        <f t="shared" si="69"/>
        <v>20.850000000000005</v>
      </c>
      <c r="AR66" s="6">
        <f t="shared" si="70"/>
        <v>1846.86</v>
      </c>
    </row>
    <row r="67" spans="1:44" ht="12.75">
      <c r="A67" s="4" t="s">
        <v>101</v>
      </c>
      <c r="B67" s="4" t="s">
        <v>102</v>
      </c>
      <c r="C67" s="5">
        <v>39</v>
      </c>
      <c r="D67" s="5">
        <v>135.1284</v>
      </c>
      <c r="E67" s="5">
        <v>1196.67</v>
      </c>
      <c r="F67" s="6">
        <f t="shared" si="71"/>
        <v>3.9000000000000004</v>
      </c>
      <c r="G67" s="6">
        <f t="shared" si="72"/>
        <v>13.51284</v>
      </c>
      <c r="H67" s="6">
        <f t="shared" si="73"/>
        <v>119.66700000000002</v>
      </c>
      <c r="I67" s="6">
        <f t="shared" si="74"/>
        <v>3.9000000000000004</v>
      </c>
      <c r="J67" s="6">
        <f t="shared" si="75"/>
        <v>13.51284</v>
      </c>
      <c r="K67" s="6">
        <f t="shared" si="76"/>
        <v>119.66700000000002</v>
      </c>
      <c r="L67" s="6">
        <f t="shared" si="44"/>
        <v>3.12</v>
      </c>
      <c r="M67" s="6">
        <f t="shared" si="45"/>
        <v>10.810272</v>
      </c>
      <c r="N67" s="6">
        <f t="shared" si="46"/>
        <v>95.73360000000001</v>
      </c>
      <c r="O67" s="6">
        <f t="shared" si="47"/>
        <v>1.56</v>
      </c>
      <c r="P67" s="6">
        <f t="shared" si="48"/>
        <v>5.405136</v>
      </c>
      <c r="Q67" s="6">
        <f t="shared" si="49"/>
        <v>47.866800000000005</v>
      </c>
      <c r="R67" s="6">
        <f t="shared" si="50"/>
        <v>1.9500000000000002</v>
      </c>
      <c r="S67" s="6">
        <f t="shared" si="51"/>
        <v>6.75642</v>
      </c>
      <c r="T67" s="6">
        <f t="shared" si="52"/>
        <v>59.83350000000001</v>
      </c>
      <c r="U67" s="6">
        <f t="shared" si="53"/>
        <v>1.9500000000000002</v>
      </c>
      <c r="V67" s="6">
        <f t="shared" si="54"/>
        <v>6.75642</v>
      </c>
      <c r="W67" s="6">
        <f t="shared" si="55"/>
        <v>59.83350000000001</v>
      </c>
      <c r="X67" s="6">
        <f t="shared" si="56"/>
        <v>3.12</v>
      </c>
      <c r="Y67" s="6">
        <f t="shared" si="57"/>
        <v>10.810272</v>
      </c>
      <c r="Z67" s="6">
        <f t="shared" si="58"/>
        <v>95.73360000000001</v>
      </c>
      <c r="AA67" s="6">
        <f t="shared" si="59"/>
        <v>3.12</v>
      </c>
      <c r="AB67" s="6">
        <f t="shared" si="60"/>
        <v>10.810272</v>
      </c>
      <c r="AC67" s="6">
        <f t="shared" si="61"/>
        <v>95.73360000000001</v>
      </c>
      <c r="AD67" s="6">
        <f t="shared" si="62"/>
        <v>3.9000000000000004</v>
      </c>
      <c r="AE67" s="6">
        <f t="shared" si="63"/>
        <v>13.51284</v>
      </c>
      <c r="AF67" s="6">
        <f t="shared" si="64"/>
        <v>119.66700000000002</v>
      </c>
      <c r="AG67" s="6">
        <f t="shared" si="65"/>
        <v>4.29</v>
      </c>
      <c r="AH67" s="6">
        <f t="shared" si="66"/>
        <v>14.864124</v>
      </c>
      <c r="AI67" s="6">
        <f t="shared" si="67"/>
        <v>131.6337</v>
      </c>
      <c r="AJ67" s="6">
        <f t="shared" si="77"/>
        <v>4.29</v>
      </c>
      <c r="AK67" s="6">
        <f t="shared" si="78"/>
        <v>14.864124</v>
      </c>
      <c r="AL67" s="6">
        <f t="shared" si="79"/>
        <v>131.6337</v>
      </c>
      <c r="AM67" s="6">
        <f t="shared" si="80"/>
        <v>3.9000000000000004</v>
      </c>
      <c r="AN67" s="6">
        <f t="shared" si="81"/>
        <v>13.51284</v>
      </c>
      <c r="AO67" s="6">
        <f t="shared" si="82"/>
        <v>119.66700000000002</v>
      </c>
      <c r="AP67" s="6">
        <f t="shared" si="68"/>
        <v>39</v>
      </c>
      <c r="AQ67" s="6">
        <f t="shared" si="69"/>
        <v>135.1284</v>
      </c>
      <c r="AR67" s="6">
        <f t="shared" si="70"/>
        <v>1196.67</v>
      </c>
    </row>
    <row r="68" spans="1:44" ht="12.75">
      <c r="A68" s="4"/>
      <c r="B68" s="4" t="s">
        <v>103</v>
      </c>
      <c r="C68" s="5">
        <v>14</v>
      </c>
      <c r="D68" s="5">
        <v>59.1</v>
      </c>
      <c r="E68" s="5">
        <v>2436.37</v>
      </c>
      <c r="F68" s="6">
        <f t="shared" si="71"/>
        <v>1.4000000000000001</v>
      </c>
      <c r="G68" s="6">
        <f t="shared" si="72"/>
        <v>5.91</v>
      </c>
      <c r="H68" s="6">
        <f t="shared" si="73"/>
        <v>243.637</v>
      </c>
      <c r="I68" s="6">
        <f t="shared" si="74"/>
        <v>1.4000000000000001</v>
      </c>
      <c r="J68" s="6">
        <f t="shared" si="75"/>
        <v>5.91</v>
      </c>
      <c r="K68" s="6">
        <f t="shared" si="76"/>
        <v>243.637</v>
      </c>
      <c r="L68" s="6">
        <f aca="true" t="shared" si="83" ref="L68:L92">C68*0.08</f>
        <v>1.12</v>
      </c>
      <c r="M68" s="6">
        <f aca="true" t="shared" si="84" ref="M68:M92">D68*0.08</f>
        <v>4.728000000000001</v>
      </c>
      <c r="N68" s="6">
        <f aca="true" t="shared" si="85" ref="N68:N92">E68*0.08</f>
        <v>194.90959999999998</v>
      </c>
      <c r="O68" s="6">
        <f aca="true" t="shared" si="86" ref="O68:O92">C68*0.04</f>
        <v>0.56</v>
      </c>
      <c r="P68" s="6">
        <f aca="true" t="shared" si="87" ref="P68:P92">D68*0.04</f>
        <v>2.3640000000000003</v>
      </c>
      <c r="Q68" s="6">
        <f aca="true" t="shared" si="88" ref="Q68:Q92">E68*0.04</f>
        <v>97.45479999999999</v>
      </c>
      <c r="R68" s="6">
        <f aca="true" t="shared" si="89" ref="R68:R92">C68*0.05</f>
        <v>0.7000000000000001</v>
      </c>
      <c r="S68" s="6">
        <f aca="true" t="shared" si="90" ref="S68:S92">D68*0.05</f>
        <v>2.955</v>
      </c>
      <c r="T68" s="6">
        <f aca="true" t="shared" si="91" ref="T68:T92">E68*0.05</f>
        <v>121.8185</v>
      </c>
      <c r="U68" s="6">
        <f aca="true" t="shared" si="92" ref="U68:U92">C68*0.05</f>
        <v>0.7000000000000001</v>
      </c>
      <c r="V68" s="6">
        <f aca="true" t="shared" si="93" ref="V68:V92">D68*0.05</f>
        <v>2.955</v>
      </c>
      <c r="W68" s="6">
        <f aca="true" t="shared" si="94" ref="W68:W92">E68*0.05</f>
        <v>121.8185</v>
      </c>
      <c r="X68" s="6">
        <f aca="true" t="shared" si="95" ref="X68:X92">C68*0.08</f>
        <v>1.12</v>
      </c>
      <c r="Y68" s="6">
        <f aca="true" t="shared" si="96" ref="Y68:Y92">D68*0.08</f>
        <v>4.728000000000001</v>
      </c>
      <c r="Z68" s="6">
        <f aca="true" t="shared" si="97" ref="Z68:Z92">E68*0.08</f>
        <v>194.90959999999998</v>
      </c>
      <c r="AA68" s="6">
        <f aca="true" t="shared" si="98" ref="AA68:AA92">C68*0.08</f>
        <v>1.12</v>
      </c>
      <c r="AB68" s="6">
        <f aca="true" t="shared" si="99" ref="AB68:AB92">D68*0.08</f>
        <v>4.728000000000001</v>
      </c>
      <c r="AC68" s="6">
        <f aca="true" t="shared" si="100" ref="AC68:AC92">E68*0.08</f>
        <v>194.90959999999998</v>
      </c>
      <c r="AD68" s="6">
        <f aca="true" t="shared" si="101" ref="AD68:AD92">C68*0.1</f>
        <v>1.4000000000000001</v>
      </c>
      <c r="AE68" s="6">
        <f aca="true" t="shared" si="102" ref="AE68:AE92">D68*0.1</f>
        <v>5.91</v>
      </c>
      <c r="AF68" s="6">
        <f aca="true" t="shared" si="103" ref="AF68:AF92">E68*0.1</f>
        <v>243.637</v>
      </c>
      <c r="AG68" s="6">
        <f aca="true" t="shared" si="104" ref="AG68:AG92">C68*0.11</f>
        <v>1.54</v>
      </c>
      <c r="AH68" s="6">
        <f aca="true" t="shared" si="105" ref="AH68:AH92">D68*0.11</f>
        <v>6.501</v>
      </c>
      <c r="AI68" s="6">
        <f aca="true" t="shared" si="106" ref="AI68:AI92">E68*0.11</f>
        <v>268.0007</v>
      </c>
      <c r="AJ68" s="6">
        <f t="shared" si="77"/>
        <v>1.54</v>
      </c>
      <c r="AK68" s="6">
        <f t="shared" si="78"/>
        <v>6.501</v>
      </c>
      <c r="AL68" s="6">
        <f t="shared" si="79"/>
        <v>268.0007</v>
      </c>
      <c r="AM68" s="6">
        <f t="shared" si="80"/>
        <v>1.4000000000000001</v>
      </c>
      <c r="AN68" s="6">
        <f t="shared" si="81"/>
        <v>5.91</v>
      </c>
      <c r="AO68" s="6">
        <f t="shared" si="82"/>
        <v>243.637</v>
      </c>
      <c r="AP68" s="6">
        <f aca="true" t="shared" si="107" ref="AP68:AP92">F68+I68+L68+O68+R68+U68+X68+AA68+AD68+AG68+AJ68+AM68</f>
        <v>14.000000000000002</v>
      </c>
      <c r="AQ68" s="6">
        <f aca="true" t="shared" si="108" ref="AQ68:AQ92">G68+J68+M68+P68+S68+V68+Y68+AB68+AE68+AH68+AK68+AN68</f>
        <v>59.099999999999994</v>
      </c>
      <c r="AR68" s="6">
        <f aca="true" t="shared" si="109" ref="AR68:AR92">H68+K68+N68+Q68+T68+W68+Z68+AC68+AF68+AI68+AL68+AO68</f>
        <v>2436.37</v>
      </c>
    </row>
    <row r="69" spans="1:44" ht="12.75">
      <c r="A69" s="4"/>
      <c r="B69" s="4" t="s">
        <v>104</v>
      </c>
      <c r="C69" s="5">
        <v>38</v>
      </c>
      <c r="D69" s="5">
        <v>115.417</v>
      </c>
      <c r="E69" s="5">
        <v>2971.47</v>
      </c>
      <c r="F69" s="6">
        <f t="shared" si="71"/>
        <v>3.8000000000000003</v>
      </c>
      <c r="G69" s="6">
        <f t="shared" si="72"/>
        <v>11.5417</v>
      </c>
      <c r="H69" s="6">
        <f t="shared" si="73"/>
        <v>297.147</v>
      </c>
      <c r="I69" s="6">
        <f t="shared" si="74"/>
        <v>3.8000000000000003</v>
      </c>
      <c r="J69" s="6">
        <f t="shared" si="75"/>
        <v>11.5417</v>
      </c>
      <c r="K69" s="6">
        <f t="shared" si="76"/>
        <v>297.147</v>
      </c>
      <c r="L69" s="6">
        <f t="shared" si="83"/>
        <v>3.04</v>
      </c>
      <c r="M69" s="6">
        <f t="shared" si="84"/>
        <v>9.233360000000001</v>
      </c>
      <c r="N69" s="6">
        <f t="shared" si="85"/>
        <v>237.71759999999998</v>
      </c>
      <c r="O69" s="6">
        <f t="shared" si="86"/>
        <v>1.52</v>
      </c>
      <c r="P69" s="6">
        <f t="shared" si="87"/>
        <v>4.616680000000001</v>
      </c>
      <c r="Q69" s="6">
        <f t="shared" si="88"/>
        <v>118.85879999999999</v>
      </c>
      <c r="R69" s="6">
        <f t="shared" si="89"/>
        <v>1.9000000000000001</v>
      </c>
      <c r="S69" s="6">
        <f t="shared" si="90"/>
        <v>5.77085</v>
      </c>
      <c r="T69" s="6">
        <f t="shared" si="91"/>
        <v>148.5735</v>
      </c>
      <c r="U69" s="6">
        <f t="shared" si="92"/>
        <v>1.9000000000000001</v>
      </c>
      <c r="V69" s="6">
        <f t="shared" si="93"/>
        <v>5.77085</v>
      </c>
      <c r="W69" s="6">
        <f t="shared" si="94"/>
        <v>148.5735</v>
      </c>
      <c r="X69" s="6">
        <f t="shared" si="95"/>
        <v>3.04</v>
      </c>
      <c r="Y69" s="6">
        <f t="shared" si="96"/>
        <v>9.233360000000001</v>
      </c>
      <c r="Z69" s="6">
        <f t="shared" si="97"/>
        <v>237.71759999999998</v>
      </c>
      <c r="AA69" s="6">
        <f t="shared" si="98"/>
        <v>3.04</v>
      </c>
      <c r="AB69" s="6">
        <f t="shared" si="99"/>
        <v>9.233360000000001</v>
      </c>
      <c r="AC69" s="6">
        <f t="shared" si="100"/>
        <v>237.71759999999998</v>
      </c>
      <c r="AD69" s="6">
        <f t="shared" si="101"/>
        <v>3.8000000000000003</v>
      </c>
      <c r="AE69" s="6">
        <f t="shared" si="102"/>
        <v>11.5417</v>
      </c>
      <c r="AF69" s="6">
        <f t="shared" si="103"/>
        <v>297.147</v>
      </c>
      <c r="AG69" s="6">
        <f t="shared" si="104"/>
        <v>4.18</v>
      </c>
      <c r="AH69" s="6">
        <f t="shared" si="105"/>
        <v>12.695870000000001</v>
      </c>
      <c r="AI69" s="6">
        <f t="shared" si="106"/>
        <v>326.8617</v>
      </c>
      <c r="AJ69" s="6">
        <f t="shared" si="77"/>
        <v>4.18</v>
      </c>
      <c r="AK69" s="6">
        <f t="shared" si="78"/>
        <v>12.695870000000001</v>
      </c>
      <c r="AL69" s="6">
        <f t="shared" si="79"/>
        <v>326.8617</v>
      </c>
      <c r="AM69" s="6">
        <f t="shared" si="80"/>
        <v>3.8000000000000003</v>
      </c>
      <c r="AN69" s="6">
        <f t="shared" si="81"/>
        <v>11.5417</v>
      </c>
      <c r="AO69" s="6">
        <f t="shared" si="82"/>
        <v>297.147</v>
      </c>
      <c r="AP69" s="6">
        <f t="shared" si="107"/>
        <v>38</v>
      </c>
      <c r="AQ69" s="6">
        <f t="shared" si="108"/>
        <v>115.41700000000003</v>
      </c>
      <c r="AR69" s="6">
        <f t="shared" si="109"/>
        <v>2971.47</v>
      </c>
    </row>
    <row r="70" spans="1:44" ht="12.75">
      <c r="A70" s="4" t="s">
        <v>105</v>
      </c>
      <c r="B70" s="4" t="s">
        <v>106</v>
      </c>
      <c r="C70" s="5">
        <v>28</v>
      </c>
      <c r="D70" s="5">
        <v>158.435</v>
      </c>
      <c r="E70" s="5">
        <v>4447.7</v>
      </c>
      <c r="F70" s="6">
        <f t="shared" si="71"/>
        <v>2.8000000000000003</v>
      </c>
      <c r="G70" s="6">
        <f t="shared" si="72"/>
        <v>15.8435</v>
      </c>
      <c r="H70" s="6">
        <f t="shared" si="73"/>
        <v>444.77</v>
      </c>
      <c r="I70" s="6">
        <f t="shared" si="74"/>
        <v>2.8000000000000003</v>
      </c>
      <c r="J70" s="6">
        <f t="shared" si="75"/>
        <v>15.8435</v>
      </c>
      <c r="K70" s="6">
        <f t="shared" si="76"/>
        <v>444.77</v>
      </c>
      <c r="L70" s="6">
        <f t="shared" si="83"/>
        <v>2.24</v>
      </c>
      <c r="M70" s="6">
        <f t="shared" si="84"/>
        <v>12.674800000000001</v>
      </c>
      <c r="N70" s="6">
        <f t="shared" si="85"/>
        <v>355.816</v>
      </c>
      <c r="O70" s="6">
        <f t="shared" si="86"/>
        <v>1.12</v>
      </c>
      <c r="P70" s="6">
        <f t="shared" si="87"/>
        <v>6.337400000000001</v>
      </c>
      <c r="Q70" s="6">
        <f t="shared" si="88"/>
        <v>177.908</v>
      </c>
      <c r="R70" s="6">
        <f t="shared" si="89"/>
        <v>1.4000000000000001</v>
      </c>
      <c r="S70" s="6">
        <f t="shared" si="90"/>
        <v>7.92175</v>
      </c>
      <c r="T70" s="6">
        <f t="shared" si="91"/>
        <v>222.385</v>
      </c>
      <c r="U70" s="6">
        <f t="shared" si="92"/>
        <v>1.4000000000000001</v>
      </c>
      <c r="V70" s="6">
        <f t="shared" si="93"/>
        <v>7.92175</v>
      </c>
      <c r="W70" s="6">
        <f t="shared" si="94"/>
        <v>222.385</v>
      </c>
      <c r="X70" s="6">
        <f t="shared" si="95"/>
        <v>2.24</v>
      </c>
      <c r="Y70" s="6">
        <f t="shared" si="96"/>
        <v>12.674800000000001</v>
      </c>
      <c r="Z70" s="6">
        <f t="shared" si="97"/>
        <v>355.816</v>
      </c>
      <c r="AA70" s="6">
        <f t="shared" si="98"/>
        <v>2.24</v>
      </c>
      <c r="AB70" s="6">
        <f t="shared" si="99"/>
        <v>12.674800000000001</v>
      </c>
      <c r="AC70" s="6">
        <f t="shared" si="100"/>
        <v>355.816</v>
      </c>
      <c r="AD70" s="6">
        <f t="shared" si="101"/>
        <v>2.8000000000000003</v>
      </c>
      <c r="AE70" s="6">
        <f t="shared" si="102"/>
        <v>15.8435</v>
      </c>
      <c r="AF70" s="6">
        <f t="shared" si="103"/>
        <v>444.77</v>
      </c>
      <c r="AG70" s="6">
        <f t="shared" si="104"/>
        <v>3.08</v>
      </c>
      <c r="AH70" s="6">
        <f t="shared" si="105"/>
        <v>17.42785</v>
      </c>
      <c r="AI70" s="6">
        <f t="shared" si="106"/>
        <v>489.24699999999996</v>
      </c>
      <c r="AJ70" s="6">
        <f t="shared" si="77"/>
        <v>3.08</v>
      </c>
      <c r="AK70" s="6">
        <f t="shared" si="78"/>
        <v>17.42785</v>
      </c>
      <c r="AL70" s="6">
        <f t="shared" si="79"/>
        <v>489.24699999999996</v>
      </c>
      <c r="AM70" s="6">
        <f t="shared" si="80"/>
        <v>2.8000000000000003</v>
      </c>
      <c r="AN70" s="6">
        <f t="shared" si="81"/>
        <v>15.8435</v>
      </c>
      <c r="AO70" s="6">
        <f t="shared" si="82"/>
        <v>444.77</v>
      </c>
      <c r="AP70" s="6">
        <f t="shared" si="107"/>
        <v>28.000000000000004</v>
      </c>
      <c r="AQ70" s="6">
        <f t="shared" si="108"/>
        <v>158.43500000000003</v>
      </c>
      <c r="AR70" s="6">
        <f t="shared" si="109"/>
        <v>4447.699999999999</v>
      </c>
    </row>
    <row r="71" spans="1:44" ht="12.75">
      <c r="A71" s="4"/>
      <c r="B71" s="4" t="s">
        <v>107</v>
      </c>
      <c r="C71" s="5">
        <v>32</v>
      </c>
      <c r="D71" s="5">
        <v>186.58</v>
      </c>
      <c r="E71" s="5">
        <v>4633.32</v>
      </c>
      <c r="F71" s="6">
        <f aca="true" t="shared" si="110" ref="F71:F92">C71*0.1</f>
        <v>3.2</v>
      </c>
      <c r="G71" s="6">
        <f aca="true" t="shared" si="111" ref="G71:G92">D71*0.1</f>
        <v>18.658</v>
      </c>
      <c r="H71" s="6">
        <f aca="true" t="shared" si="112" ref="H71:H92">E71*0.1</f>
        <v>463.332</v>
      </c>
      <c r="I71" s="6">
        <f aca="true" t="shared" si="113" ref="I71:I92">C71*0.1</f>
        <v>3.2</v>
      </c>
      <c r="J71" s="6">
        <f aca="true" t="shared" si="114" ref="J71:J92">D71*0.1</f>
        <v>18.658</v>
      </c>
      <c r="K71" s="6">
        <f aca="true" t="shared" si="115" ref="K71:K92">E71*0.1</f>
        <v>463.332</v>
      </c>
      <c r="L71" s="6">
        <f t="shared" si="83"/>
        <v>2.56</v>
      </c>
      <c r="M71" s="6">
        <f t="shared" si="84"/>
        <v>14.926400000000001</v>
      </c>
      <c r="N71" s="6">
        <f t="shared" si="85"/>
        <v>370.6656</v>
      </c>
      <c r="O71" s="6">
        <f t="shared" si="86"/>
        <v>1.28</v>
      </c>
      <c r="P71" s="6">
        <f t="shared" si="87"/>
        <v>7.4632000000000005</v>
      </c>
      <c r="Q71" s="6">
        <f t="shared" si="88"/>
        <v>185.3328</v>
      </c>
      <c r="R71" s="6">
        <f t="shared" si="89"/>
        <v>1.6</v>
      </c>
      <c r="S71" s="6">
        <f t="shared" si="90"/>
        <v>9.329</v>
      </c>
      <c r="T71" s="6">
        <f t="shared" si="91"/>
        <v>231.666</v>
      </c>
      <c r="U71" s="6">
        <f t="shared" si="92"/>
        <v>1.6</v>
      </c>
      <c r="V71" s="6">
        <f t="shared" si="93"/>
        <v>9.329</v>
      </c>
      <c r="W71" s="6">
        <f t="shared" si="94"/>
        <v>231.666</v>
      </c>
      <c r="X71" s="6">
        <f t="shared" si="95"/>
        <v>2.56</v>
      </c>
      <c r="Y71" s="6">
        <f t="shared" si="96"/>
        <v>14.926400000000001</v>
      </c>
      <c r="Z71" s="6">
        <f t="shared" si="97"/>
        <v>370.6656</v>
      </c>
      <c r="AA71" s="6">
        <f t="shared" si="98"/>
        <v>2.56</v>
      </c>
      <c r="AB71" s="6">
        <f t="shared" si="99"/>
        <v>14.926400000000001</v>
      </c>
      <c r="AC71" s="6">
        <f t="shared" si="100"/>
        <v>370.6656</v>
      </c>
      <c r="AD71" s="6">
        <f t="shared" si="101"/>
        <v>3.2</v>
      </c>
      <c r="AE71" s="6">
        <f t="shared" si="102"/>
        <v>18.658</v>
      </c>
      <c r="AF71" s="6">
        <f t="shared" si="103"/>
        <v>463.332</v>
      </c>
      <c r="AG71" s="6">
        <f t="shared" si="104"/>
        <v>3.52</v>
      </c>
      <c r="AH71" s="6">
        <f t="shared" si="105"/>
        <v>20.5238</v>
      </c>
      <c r="AI71" s="6">
        <f t="shared" si="106"/>
        <v>509.66519999999997</v>
      </c>
      <c r="AJ71" s="6">
        <f aca="true" t="shared" si="116" ref="AJ71:AJ92">C71*0.11</f>
        <v>3.52</v>
      </c>
      <c r="AK71" s="6">
        <f aca="true" t="shared" si="117" ref="AK71:AK92">D71*0.11</f>
        <v>20.5238</v>
      </c>
      <c r="AL71" s="6">
        <f aca="true" t="shared" si="118" ref="AL71:AL92">E71*0.11</f>
        <v>509.66519999999997</v>
      </c>
      <c r="AM71" s="6">
        <f aca="true" t="shared" si="119" ref="AM71:AM92">C71*0.1</f>
        <v>3.2</v>
      </c>
      <c r="AN71" s="6">
        <f aca="true" t="shared" si="120" ref="AN71:AN92">D71*0.1</f>
        <v>18.658</v>
      </c>
      <c r="AO71" s="6">
        <f aca="true" t="shared" si="121" ref="AO71:AO92">E71*0.1</f>
        <v>463.332</v>
      </c>
      <c r="AP71" s="6">
        <f t="shared" si="107"/>
        <v>31.999999999999996</v>
      </c>
      <c r="AQ71" s="6">
        <f t="shared" si="108"/>
        <v>186.58000000000004</v>
      </c>
      <c r="AR71" s="6">
        <f t="shared" si="109"/>
        <v>4633.32</v>
      </c>
    </row>
    <row r="72" spans="1:44" ht="12.75">
      <c r="A72" s="4" t="s">
        <v>108</v>
      </c>
      <c r="B72" s="4" t="s">
        <v>109</v>
      </c>
      <c r="C72" s="5">
        <v>17</v>
      </c>
      <c r="D72" s="5">
        <v>73.3809</v>
      </c>
      <c r="E72" s="5">
        <v>361.38</v>
      </c>
      <c r="F72" s="6">
        <f t="shared" si="110"/>
        <v>1.7000000000000002</v>
      </c>
      <c r="G72" s="6">
        <f t="shared" si="111"/>
        <v>7.33809</v>
      </c>
      <c r="H72" s="6">
        <f t="shared" si="112"/>
        <v>36.138</v>
      </c>
      <c r="I72" s="6">
        <f t="shared" si="113"/>
        <v>1.7000000000000002</v>
      </c>
      <c r="J72" s="6">
        <f t="shared" si="114"/>
        <v>7.33809</v>
      </c>
      <c r="K72" s="6">
        <f t="shared" si="115"/>
        <v>36.138</v>
      </c>
      <c r="L72" s="6">
        <f t="shared" si="83"/>
        <v>1.36</v>
      </c>
      <c r="M72" s="6">
        <f t="shared" si="84"/>
        <v>5.8704719999999995</v>
      </c>
      <c r="N72" s="6">
        <f t="shared" si="85"/>
        <v>28.9104</v>
      </c>
      <c r="O72" s="6">
        <f t="shared" si="86"/>
        <v>0.68</v>
      </c>
      <c r="P72" s="6">
        <f t="shared" si="87"/>
        <v>2.9352359999999997</v>
      </c>
      <c r="Q72" s="6">
        <f t="shared" si="88"/>
        <v>14.4552</v>
      </c>
      <c r="R72" s="6">
        <f t="shared" si="89"/>
        <v>0.8500000000000001</v>
      </c>
      <c r="S72" s="6">
        <f t="shared" si="90"/>
        <v>3.669045</v>
      </c>
      <c r="T72" s="6">
        <f t="shared" si="91"/>
        <v>18.069</v>
      </c>
      <c r="U72" s="6">
        <f t="shared" si="92"/>
        <v>0.8500000000000001</v>
      </c>
      <c r="V72" s="6">
        <f t="shared" si="93"/>
        <v>3.669045</v>
      </c>
      <c r="W72" s="6">
        <f t="shared" si="94"/>
        <v>18.069</v>
      </c>
      <c r="X72" s="6">
        <f t="shared" si="95"/>
        <v>1.36</v>
      </c>
      <c r="Y72" s="6">
        <f t="shared" si="96"/>
        <v>5.8704719999999995</v>
      </c>
      <c r="Z72" s="6">
        <f t="shared" si="97"/>
        <v>28.9104</v>
      </c>
      <c r="AA72" s="6">
        <f t="shared" si="98"/>
        <v>1.36</v>
      </c>
      <c r="AB72" s="6">
        <f t="shared" si="99"/>
        <v>5.8704719999999995</v>
      </c>
      <c r="AC72" s="6">
        <f t="shared" si="100"/>
        <v>28.9104</v>
      </c>
      <c r="AD72" s="6">
        <f t="shared" si="101"/>
        <v>1.7000000000000002</v>
      </c>
      <c r="AE72" s="6">
        <f t="shared" si="102"/>
        <v>7.33809</v>
      </c>
      <c r="AF72" s="6">
        <f t="shared" si="103"/>
        <v>36.138</v>
      </c>
      <c r="AG72" s="6">
        <f t="shared" si="104"/>
        <v>1.87</v>
      </c>
      <c r="AH72" s="6">
        <f t="shared" si="105"/>
        <v>8.071899</v>
      </c>
      <c r="AI72" s="6">
        <f t="shared" si="106"/>
        <v>39.7518</v>
      </c>
      <c r="AJ72" s="6">
        <f t="shared" si="116"/>
        <v>1.87</v>
      </c>
      <c r="AK72" s="6">
        <f t="shared" si="117"/>
        <v>8.071899</v>
      </c>
      <c r="AL72" s="6">
        <f t="shared" si="118"/>
        <v>39.7518</v>
      </c>
      <c r="AM72" s="6">
        <f t="shared" si="119"/>
        <v>1.7000000000000002</v>
      </c>
      <c r="AN72" s="6">
        <f t="shared" si="120"/>
        <v>7.33809</v>
      </c>
      <c r="AO72" s="6">
        <f t="shared" si="121"/>
        <v>36.138</v>
      </c>
      <c r="AP72" s="6">
        <f t="shared" si="107"/>
        <v>17</v>
      </c>
      <c r="AQ72" s="6">
        <f t="shared" si="108"/>
        <v>73.3809</v>
      </c>
      <c r="AR72" s="6">
        <f t="shared" si="109"/>
        <v>361.38</v>
      </c>
    </row>
    <row r="73" spans="1:44" ht="12.75">
      <c r="A73" s="4"/>
      <c r="B73" s="4" t="s">
        <v>110</v>
      </c>
      <c r="C73" s="5">
        <v>11</v>
      </c>
      <c r="D73" s="5">
        <v>76.49199998</v>
      </c>
      <c r="E73" s="5">
        <v>1350.36</v>
      </c>
      <c r="F73" s="6">
        <f t="shared" si="110"/>
        <v>1.1</v>
      </c>
      <c r="G73" s="6">
        <f t="shared" si="111"/>
        <v>7.649199998</v>
      </c>
      <c r="H73" s="6">
        <f t="shared" si="112"/>
        <v>135.036</v>
      </c>
      <c r="I73" s="6">
        <f t="shared" si="113"/>
        <v>1.1</v>
      </c>
      <c r="J73" s="6">
        <f t="shared" si="114"/>
        <v>7.649199998</v>
      </c>
      <c r="K73" s="6">
        <f t="shared" si="115"/>
        <v>135.036</v>
      </c>
      <c r="L73" s="6">
        <f t="shared" si="83"/>
        <v>0.88</v>
      </c>
      <c r="M73" s="6">
        <f t="shared" si="84"/>
        <v>6.1193599984</v>
      </c>
      <c r="N73" s="6">
        <f t="shared" si="85"/>
        <v>108.02879999999999</v>
      </c>
      <c r="O73" s="6">
        <f t="shared" si="86"/>
        <v>0.44</v>
      </c>
      <c r="P73" s="6">
        <f t="shared" si="87"/>
        <v>3.0596799992</v>
      </c>
      <c r="Q73" s="6">
        <f t="shared" si="88"/>
        <v>54.014399999999995</v>
      </c>
      <c r="R73" s="6">
        <f t="shared" si="89"/>
        <v>0.55</v>
      </c>
      <c r="S73" s="6">
        <f t="shared" si="90"/>
        <v>3.824599999</v>
      </c>
      <c r="T73" s="6">
        <f t="shared" si="91"/>
        <v>67.518</v>
      </c>
      <c r="U73" s="6">
        <f t="shared" si="92"/>
        <v>0.55</v>
      </c>
      <c r="V73" s="6">
        <f t="shared" si="93"/>
        <v>3.824599999</v>
      </c>
      <c r="W73" s="6">
        <f t="shared" si="94"/>
        <v>67.518</v>
      </c>
      <c r="X73" s="6">
        <f t="shared" si="95"/>
        <v>0.88</v>
      </c>
      <c r="Y73" s="6">
        <f t="shared" si="96"/>
        <v>6.1193599984</v>
      </c>
      <c r="Z73" s="6">
        <f t="shared" si="97"/>
        <v>108.02879999999999</v>
      </c>
      <c r="AA73" s="6">
        <f t="shared" si="98"/>
        <v>0.88</v>
      </c>
      <c r="AB73" s="6">
        <f t="shared" si="99"/>
        <v>6.1193599984</v>
      </c>
      <c r="AC73" s="6">
        <f t="shared" si="100"/>
        <v>108.02879999999999</v>
      </c>
      <c r="AD73" s="6">
        <f t="shared" si="101"/>
        <v>1.1</v>
      </c>
      <c r="AE73" s="6">
        <f t="shared" si="102"/>
        <v>7.649199998</v>
      </c>
      <c r="AF73" s="6">
        <f t="shared" si="103"/>
        <v>135.036</v>
      </c>
      <c r="AG73" s="6">
        <f t="shared" si="104"/>
        <v>1.21</v>
      </c>
      <c r="AH73" s="6">
        <f t="shared" si="105"/>
        <v>8.4141199978</v>
      </c>
      <c r="AI73" s="6">
        <f t="shared" si="106"/>
        <v>148.53959999999998</v>
      </c>
      <c r="AJ73" s="6">
        <f t="shared" si="116"/>
        <v>1.21</v>
      </c>
      <c r="AK73" s="6">
        <f t="shared" si="117"/>
        <v>8.4141199978</v>
      </c>
      <c r="AL73" s="6">
        <f t="shared" si="118"/>
        <v>148.53959999999998</v>
      </c>
      <c r="AM73" s="6">
        <f t="shared" si="119"/>
        <v>1.1</v>
      </c>
      <c r="AN73" s="6">
        <f t="shared" si="120"/>
        <v>7.649199998</v>
      </c>
      <c r="AO73" s="6">
        <f t="shared" si="121"/>
        <v>135.036</v>
      </c>
      <c r="AP73" s="6">
        <f t="shared" si="107"/>
        <v>11.000000000000002</v>
      </c>
      <c r="AQ73" s="6">
        <f t="shared" si="108"/>
        <v>76.49199998</v>
      </c>
      <c r="AR73" s="6">
        <f t="shared" si="109"/>
        <v>1350.3600000000004</v>
      </c>
    </row>
    <row r="74" spans="1:44" ht="12.75">
      <c r="A74" s="4" t="s">
        <v>111</v>
      </c>
      <c r="B74" s="4" t="s">
        <v>112</v>
      </c>
      <c r="C74" s="5">
        <v>44</v>
      </c>
      <c r="D74" s="5">
        <v>178.45100000000002</v>
      </c>
      <c r="E74" s="5">
        <v>4074.57</v>
      </c>
      <c r="F74" s="6">
        <f t="shared" si="110"/>
        <v>4.4</v>
      </c>
      <c r="G74" s="6">
        <f t="shared" si="111"/>
        <v>17.845100000000002</v>
      </c>
      <c r="H74" s="6">
        <f t="shared" si="112"/>
        <v>407.45700000000005</v>
      </c>
      <c r="I74" s="6">
        <f t="shared" si="113"/>
        <v>4.4</v>
      </c>
      <c r="J74" s="6">
        <f t="shared" si="114"/>
        <v>17.845100000000002</v>
      </c>
      <c r="K74" s="6">
        <f t="shared" si="115"/>
        <v>407.45700000000005</v>
      </c>
      <c r="L74" s="6">
        <f t="shared" si="83"/>
        <v>3.52</v>
      </c>
      <c r="M74" s="6">
        <f t="shared" si="84"/>
        <v>14.276080000000002</v>
      </c>
      <c r="N74" s="6">
        <f t="shared" si="85"/>
        <v>325.9656</v>
      </c>
      <c r="O74" s="6">
        <f t="shared" si="86"/>
        <v>1.76</v>
      </c>
      <c r="P74" s="6">
        <f t="shared" si="87"/>
        <v>7.138040000000001</v>
      </c>
      <c r="Q74" s="6">
        <f t="shared" si="88"/>
        <v>162.9828</v>
      </c>
      <c r="R74" s="6">
        <f t="shared" si="89"/>
        <v>2.2</v>
      </c>
      <c r="S74" s="6">
        <f t="shared" si="90"/>
        <v>8.922550000000001</v>
      </c>
      <c r="T74" s="6">
        <f t="shared" si="91"/>
        <v>203.72850000000003</v>
      </c>
      <c r="U74" s="6">
        <f t="shared" si="92"/>
        <v>2.2</v>
      </c>
      <c r="V74" s="6">
        <f t="shared" si="93"/>
        <v>8.922550000000001</v>
      </c>
      <c r="W74" s="6">
        <f t="shared" si="94"/>
        <v>203.72850000000003</v>
      </c>
      <c r="X74" s="6">
        <f t="shared" si="95"/>
        <v>3.52</v>
      </c>
      <c r="Y74" s="6">
        <f t="shared" si="96"/>
        <v>14.276080000000002</v>
      </c>
      <c r="Z74" s="6">
        <f t="shared" si="97"/>
        <v>325.9656</v>
      </c>
      <c r="AA74" s="6">
        <f t="shared" si="98"/>
        <v>3.52</v>
      </c>
      <c r="AB74" s="6">
        <f t="shared" si="99"/>
        <v>14.276080000000002</v>
      </c>
      <c r="AC74" s="6">
        <f t="shared" si="100"/>
        <v>325.9656</v>
      </c>
      <c r="AD74" s="6">
        <f t="shared" si="101"/>
        <v>4.4</v>
      </c>
      <c r="AE74" s="6">
        <f t="shared" si="102"/>
        <v>17.845100000000002</v>
      </c>
      <c r="AF74" s="6">
        <f t="shared" si="103"/>
        <v>407.45700000000005</v>
      </c>
      <c r="AG74" s="6">
        <f t="shared" si="104"/>
        <v>4.84</v>
      </c>
      <c r="AH74" s="6">
        <f t="shared" si="105"/>
        <v>19.629610000000003</v>
      </c>
      <c r="AI74" s="6">
        <f t="shared" si="106"/>
        <v>448.2027</v>
      </c>
      <c r="AJ74" s="6">
        <f t="shared" si="116"/>
        <v>4.84</v>
      </c>
      <c r="AK74" s="6">
        <f t="shared" si="117"/>
        <v>19.629610000000003</v>
      </c>
      <c r="AL74" s="6">
        <f t="shared" si="118"/>
        <v>448.2027</v>
      </c>
      <c r="AM74" s="6">
        <f t="shared" si="119"/>
        <v>4.4</v>
      </c>
      <c r="AN74" s="6">
        <f t="shared" si="120"/>
        <v>17.845100000000002</v>
      </c>
      <c r="AO74" s="6">
        <f t="shared" si="121"/>
        <v>407.45700000000005</v>
      </c>
      <c r="AP74" s="6">
        <f t="shared" si="107"/>
        <v>44.00000000000001</v>
      </c>
      <c r="AQ74" s="6">
        <f t="shared" si="108"/>
        <v>178.45100000000005</v>
      </c>
      <c r="AR74" s="6">
        <f t="shared" si="109"/>
        <v>4074.5699999999997</v>
      </c>
    </row>
    <row r="75" spans="1:44" ht="12.75">
      <c r="A75" s="4"/>
      <c r="B75" s="4" t="s">
        <v>113</v>
      </c>
      <c r="C75" s="5">
        <v>17</v>
      </c>
      <c r="D75" s="5">
        <v>35.61241333333333</v>
      </c>
      <c r="E75" s="5">
        <v>1184.76</v>
      </c>
      <c r="F75" s="6">
        <f t="shared" si="110"/>
        <v>1.7000000000000002</v>
      </c>
      <c r="G75" s="6">
        <f t="shared" si="111"/>
        <v>3.5612413333333333</v>
      </c>
      <c r="H75" s="6">
        <f t="shared" si="112"/>
        <v>118.476</v>
      </c>
      <c r="I75" s="6">
        <f t="shared" si="113"/>
        <v>1.7000000000000002</v>
      </c>
      <c r="J75" s="6">
        <f t="shared" si="114"/>
        <v>3.5612413333333333</v>
      </c>
      <c r="K75" s="6">
        <f t="shared" si="115"/>
        <v>118.476</v>
      </c>
      <c r="L75" s="6">
        <f t="shared" si="83"/>
        <v>1.36</v>
      </c>
      <c r="M75" s="6">
        <f t="shared" si="84"/>
        <v>2.8489930666666665</v>
      </c>
      <c r="N75" s="6">
        <f t="shared" si="85"/>
        <v>94.7808</v>
      </c>
      <c r="O75" s="6">
        <f t="shared" si="86"/>
        <v>0.68</v>
      </c>
      <c r="P75" s="6">
        <f t="shared" si="87"/>
        <v>1.4244965333333333</v>
      </c>
      <c r="Q75" s="6">
        <f t="shared" si="88"/>
        <v>47.3904</v>
      </c>
      <c r="R75" s="6">
        <f t="shared" si="89"/>
        <v>0.8500000000000001</v>
      </c>
      <c r="S75" s="6">
        <f t="shared" si="90"/>
        <v>1.7806206666666666</v>
      </c>
      <c r="T75" s="6">
        <f t="shared" si="91"/>
        <v>59.238</v>
      </c>
      <c r="U75" s="6">
        <f t="shared" si="92"/>
        <v>0.8500000000000001</v>
      </c>
      <c r="V75" s="6">
        <f t="shared" si="93"/>
        <v>1.7806206666666666</v>
      </c>
      <c r="W75" s="6">
        <f t="shared" si="94"/>
        <v>59.238</v>
      </c>
      <c r="X75" s="6">
        <f t="shared" si="95"/>
        <v>1.36</v>
      </c>
      <c r="Y75" s="6">
        <f t="shared" si="96"/>
        <v>2.8489930666666665</v>
      </c>
      <c r="Z75" s="6">
        <f t="shared" si="97"/>
        <v>94.7808</v>
      </c>
      <c r="AA75" s="6">
        <f t="shared" si="98"/>
        <v>1.36</v>
      </c>
      <c r="AB75" s="6">
        <f t="shared" si="99"/>
        <v>2.8489930666666665</v>
      </c>
      <c r="AC75" s="6">
        <f t="shared" si="100"/>
        <v>94.7808</v>
      </c>
      <c r="AD75" s="6">
        <f t="shared" si="101"/>
        <v>1.7000000000000002</v>
      </c>
      <c r="AE75" s="6">
        <f t="shared" si="102"/>
        <v>3.5612413333333333</v>
      </c>
      <c r="AF75" s="6">
        <f t="shared" si="103"/>
        <v>118.476</v>
      </c>
      <c r="AG75" s="6">
        <f t="shared" si="104"/>
        <v>1.87</v>
      </c>
      <c r="AH75" s="6">
        <f t="shared" si="105"/>
        <v>3.9173654666666664</v>
      </c>
      <c r="AI75" s="6">
        <f t="shared" si="106"/>
        <v>130.3236</v>
      </c>
      <c r="AJ75" s="6">
        <f t="shared" si="116"/>
        <v>1.87</v>
      </c>
      <c r="AK75" s="6">
        <f t="shared" si="117"/>
        <v>3.9173654666666664</v>
      </c>
      <c r="AL75" s="6">
        <f t="shared" si="118"/>
        <v>130.3236</v>
      </c>
      <c r="AM75" s="6">
        <f t="shared" si="119"/>
        <v>1.7000000000000002</v>
      </c>
      <c r="AN75" s="6">
        <f t="shared" si="120"/>
        <v>3.5612413333333333</v>
      </c>
      <c r="AO75" s="6">
        <f t="shared" si="121"/>
        <v>118.476</v>
      </c>
      <c r="AP75" s="6">
        <f t="shared" si="107"/>
        <v>17</v>
      </c>
      <c r="AQ75" s="6">
        <f t="shared" si="108"/>
        <v>35.61241333333333</v>
      </c>
      <c r="AR75" s="6">
        <f t="shared" si="109"/>
        <v>1184.7599999999998</v>
      </c>
    </row>
    <row r="76" spans="1:44" ht="12.75">
      <c r="A76" s="4" t="s">
        <v>114</v>
      </c>
      <c r="B76" s="4" t="s">
        <v>115</v>
      </c>
      <c r="C76" s="5">
        <v>41</v>
      </c>
      <c r="D76" s="5">
        <v>161</v>
      </c>
      <c r="E76" s="5">
        <v>3351.54</v>
      </c>
      <c r="F76" s="6">
        <f t="shared" si="110"/>
        <v>4.1000000000000005</v>
      </c>
      <c r="G76" s="6">
        <f t="shared" si="111"/>
        <v>16.1</v>
      </c>
      <c r="H76" s="6">
        <f t="shared" si="112"/>
        <v>335.154</v>
      </c>
      <c r="I76" s="6">
        <f t="shared" si="113"/>
        <v>4.1000000000000005</v>
      </c>
      <c r="J76" s="6">
        <f t="shared" si="114"/>
        <v>16.1</v>
      </c>
      <c r="K76" s="6">
        <f t="shared" si="115"/>
        <v>335.154</v>
      </c>
      <c r="L76" s="6">
        <f t="shared" si="83"/>
        <v>3.2800000000000002</v>
      </c>
      <c r="M76" s="6">
        <f t="shared" si="84"/>
        <v>12.88</v>
      </c>
      <c r="N76" s="6">
        <f t="shared" si="85"/>
        <v>268.1232</v>
      </c>
      <c r="O76" s="6">
        <f t="shared" si="86"/>
        <v>1.6400000000000001</v>
      </c>
      <c r="P76" s="6">
        <f t="shared" si="87"/>
        <v>6.44</v>
      </c>
      <c r="Q76" s="6">
        <f t="shared" si="88"/>
        <v>134.0616</v>
      </c>
      <c r="R76" s="6">
        <f t="shared" si="89"/>
        <v>2.0500000000000003</v>
      </c>
      <c r="S76" s="6">
        <f t="shared" si="90"/>
        <v>8.05</v>
      </c>
      <c r="T76" s="6">
        <f t="shared" si="91"/>
        <v>167.577</v>
      </c>
      <c r="U76" s="6">
        <f t="shared" si="92"/>
        <v>2.0500000000000003</v>
      </c>
      <c r="V76" s="6">
        <f t="shared" si="93"/>
        <v>8.05</v>
      </c>
      <c r="W76" s="6">
        <f t="shared" si="94"/>
        <v>167.577</v>
      </c>
      <c r="X76" s="6">
        <f t="shared" si="95"/>
        <v>3.2800000000000002</v>
      </c>
      <c r="Y76" s="6">
        <f t="shared" si="96"/>
        <v>12.88</v>
      </c>
      <c r="Z76" s="6">
        <f t="shared" si="97"/>
        <v>268.1232</v>
      </c>
      <c r="AA76" s="6">
        <f t="shared" si="98"/>
        <v>3.2800000000000002</v>
      </c>
      <c r="AB76" s="6">
        <f t="shared" si="99"/>
        <v>12.88</v>
      </c>
      <c r="AC76" s="6">
        <f t="shared" si="100"/>
        <v>268.1232</v>
      </c>
      <c r="AD76" s="6">
        <f t="shared" si="101"/>
        <v>4.1000000000000005</v>
      </c>
      <c r="AE76" s="6">
        <f t="shared" si="102"/>
        <v>16.1</v>
      </c>
      <c r="AF76" s="6">
        <f t="shared" si="103"/>
        <v>335.154</v>
      </c>
      <c r="AG76" s="6">
        <f t="shared" si="104"/>
        <v>4.51</v>
      </c>
      <c r="AH76" s="6">
        <f t="shared" si="105"/>
        <v>17.71</v>
      </c>
      <c r="AI76" s="6">
        <f t="shared" si="106"/>
        <v>368.6694</v>
      </c>
      <c r="AJ76" s="6">
        <f t="shared" si="116"/>
        <v>4.51</v>
      </c>
      <c r="AK76" s="6">
        <f t="shared" si="117"/>
        <v>17.71</v>
      </c>
      <c r="AL76" s="6">
        <f t="shared" si="118"/>
        <v>368.6694</v>
      </c>
      <c r="AM76" s="6">
        <f t="shared" si="119"/>
        <v>4.1000000000000005</v>
      </c>
      <c r="AN76" s="6">
        <f t="shared" si="120"/>
        <v>16.1</v>
      </c>
      <c r="AO76" s="6">
        <f t="shared" si="121"/>
        <v>335.154</v>
      </c>
      <c r="AP76" s="6">
        <f t="shared" si="107"/>
        <v>41.00000000000001</v>
      </c>
      <c r="AQ76" s="6">
        <f t="shared" si="108"/>
        <v>161</v>
      </c>
      <c r="AR76" s="6">
        <f t="shared" si="109"/>
        <v>3351.5399999999995</v>
      </c>
    </row>
    <row r="77" spans="1:44" ht="12.75">
      <c r="A77" s="4" t="s">
        <v>116</v>
      </c>
      <c r="B77" s="4" t="s">
        <v>117</v>
      </c>
      <c r="C77" s="5">
        <v>7</v>
      </c>
      <c r="D77" s="5">
        <v>30.56</v>
      </c>
      <c r="E77" s="5">
        <v>1300.59</v>
      </c>
      <c r="F77" s="6">
        <f t="shared" si="110"/>
        <v>0.7000000000000001</v>
      </c>
      <c r="G77" s="6">
        <f t="shared" si="111"/>
        <v>3.056</v>
      </c>
      <c r="H77" s="6">
        <f t="shared" si="112"/>
        <v>130.059</v>
      </c>
      <c r="I77" s="6">
        <f t="shared" si="113"/>
        <v>0.7000000000000001</v>
      </c>
      <c r="J77" s="6">
        <f t="shared" si="114"/>
        <v>3.056</v>
      </c>
      <c r="K77" s="6">
        <f t="shared" si="115"/>
        <v>130.059</v>
      </c>
      <c r="L77" s="6">
        <f t="shared" si="83"/>
        <v>0.56</v>
      </c>
      <c r="M77" s="6">
        <f t="shared" si="84"/>
        <v>2.4448</v>
      </c>
      <c r="N77" s="6">
        <f t="shared" si="85"/>
        <v>104.04719999999999</v>
      </c>
      <c r="O77" s="6">
        <f t="shared" si="86"/>
        <v>0.28</v>
      </c>
      <c r="P77" s="6">
        <f t="shared" si="87"/>
        <v>1.2224</v>
      </c>
      <c r="Q77" s="6">
        <f t="shared" si="88"/>
        <v>52.023599999999995</v>
      </c>
      <c r="R77" s="6">
        <f t="shared" si="89"/>
        <v>0.35000000000000003</v>
      </c>
      <c r="S77" s="6">
        <f t="shared" si="90"/>
        <v>1.528</v>
      </c>
      <c r="T77" s="6">
        <f t="shared" si="91"/>
        <v>65.0295</v>
      </c>
      <c r="U77" s="6">
        <f t="shared" si="92"/>
        <v>0.35000000000000003</v>
      </c>
      <c r="V77" s="6">
        <f t="shared" si="93"/>
        <v>1.528</v>
      </c>
      <c r="W77" s="6">
        <f t="shared" si="94"/>
        <v>65.0295</v>
      </c>
      <c r="X77" s="6">
        <f t="shared" si="95"/>
        <v>0.56</v>
      </c>
      <c r="Y77" s="6">
        <f t="shared" si="96"/>
        <v>2.4448</v>
      </c>
      <c r="Z77" s="6">
        <f t="shared" si="97"/>
        <v>104.04719999999999</v>
      </c>
      <c r="AA77" s="6">
        <f t="shared" si="98"/>
        <v>0.56</v>
      </c>
      <c r="AB77" s="6">
        <f t="shared" si="99"/>
        <v>2.4448</v>
      </c>
      <c r="AC77" s="6">
        <f t="shared" si="100"/>
        <v>104.04719999999999</v>
      </c>
      <c r="AD77" s="6">
        <f t="shared" si="101"/>
        <v>0.7000000000000001</v>
      </c>
      <c r="AE77" s="6">
        <f t="shared" si="102"/>
        <v>3.056</v>
      </c>
      <c r="AF77" s="6">
        <f t="shared" si="103"/>
        <v>130.059</v>
      </c>
      <c r="AG77" s="6">
        <f t="shared" si="104"/>
        <v>0.77</v>
      </c>
      <c r="AH77" s="6">
        <f t="shared" si="105"/>
        <v>3.3615999999999997</v>
      </c>
      <c r="AI77" s="6">
        <f t="shared" si="106"/>
        <v>143.0649</v>
      </c>
      <c r="AJ77" s="6">
        <f t="shared" si="116"/>
        <v>0.77</v>
      </c>
      <c r="AK77" s="6">
        <f t="shared" si="117"/>
        <v>3.3615999999999997</v>
      </c>
      <c r="AL77" s="6">
        <f t="shared" si="118"/>
        <v>143.0649</v>
      </c>
      <c r="AM77" s="6">
        <f t="shared" si="119"/>
        <v>0.7000000000000001</v>
      </c>
      <c r="AN77" s="6">
        <f t="shared" si="120"/>
        <v>3.056</v>
      </c>
      <c r="AO77" s="6">
        <f t="shared" si="121"/>
        <v>130.059</v>
      </c>
      <c r="AP77" s="6">
        <f t="shared" si="107"/>
        <v>7.000000000000001</v>
      </c>
      <c r="AQ77" s="6">
        <f t="shared" si="108"/>
        <v>30.560000000000002</v>
      </c>
      <c r="AR77" s="6">
        <f t="shared" si="109"/>
        <v>1300.59</v>
      </c>
    </row>
    <row r="78" spans="1:44" ht="12.75">
      <c r="A78" s="4"/>
      <c r="B78" s="4" t="s">
        <v>118</v>
      </c>
      <c r="C78" s="5">
        <v>24</v>
      </c>
      <c r="D78" s="5">
        <v>86.95</v>
      </c>
      <c r="E78" s="5">
        <v>2602.84</v>
      </c>
      <c r="F78" s="6">
        <f t="shared" si="110"/>
        <v>2.4000000000000004</v>
      </c>
      <c r="G78" s="6">
        <f t="shared" si="111"/>
        <v>8.695</v>
      </c>
      <c r="H78" s="6">
        <f t="shared" si="112"/>
        <v>260.28400000000005</v>
      </c>
      <c r="I78" s="6">
        <f t="shared" si="113"/>
        <v>2.4000000000000004</v>
      </c>
      <c r="J78" s="6">
        <f t="shared" si="114"/>
        <v>8.695</v>
      </c>
      <c r="K78" s="6">
        <f t="shared" si="115"/>
        <v>260.28400000000005</v>
      </c>
      <c r="L78" s="6">
        <f t="shared" si="83"/>
        <v>1.92</v>
      </c>
      <c r="M78" s="6">
        <f t="shared" si="84"/>
        <v>6.956</v>
      </c>
      <c r="N78" s="6">
        <f t="shared" si="85"/>
        <v>208.2272</v>
      </c>
      <c r="O78" s="6">
        <f t="shared" si="86"/>
        <v>0.96</v>
      </c>
      <c r="P78" s="6">
        <f t="shared" si="87"/>
        <v>3.478</v>
      </c>
      <c r="Q78" s="6">
        <f t="shared" si="88"/>
        <v>104.1136</v>
      </c>
      <c r="R78" s="6">
        <f t="shared" si="89"/>
        <v>1.2000000000000002</v>
      </c>
      <c r="S78" s="6">
        <f t="shared" si="90"/>
        <v>4.3475</v>
      </c>
      <c r="T78" s="6">
        <f t="shared" si="91"/>
        <v>130.14200000000002</v>
      </c>
      <c r="U78" s="6">
        <f t="shared" si="92"/>
        <v>1.2000000000000002</v>
      </c>
      <c r="V78" s="6">
        <f t="shared" si="93"/>
        <v>4.3475</v>
      </c>
      <c r="W78" s="6">
        <f t="shared" si="94"/>
        <v>130.14200000000002</v>
      </c>
      <c r="X78" s="6">
        <f t="shared" si="95"/>
        <v>1.92</v>
      </c>
      <c r="Y78" s="6">
        <f t="shared" si="96"/>
        <v>6.956</v>
      </c>
      <c r="Z78" s="6">
        <f t="shared" si="97"/>
        <v>208.2272</v>
      </c>
      <c r="AA78" s="6">
        <f t="shared" si="98"/>
        <v>1.92</v>
      </c>
      <c r="AB78" s="6">
        <f t="shared" si="99"/>
        <v>6.956</v>
      </c>
      <c r="AC78" s="6">
        <f t="shared" si="100"/>
        <v>208.2272</v>
      </c>
      <c r="AD78" s="6">
        <f t="shared" si="101"/>
        <v>2.4000000000000004</v>
      </c>
      <c r="AE78" s="6">
        <f t="shared" si="102"/>
        <v>8.695</v>
      </c>
      <c r="AF78" s="6">
        <f t="shared" si="103"/>
        <v>260.28400000000005</v>
      </c>
      <c r="AG78" s="6">
        <f t="shared" si="104"/>
        <v>2.64</v>
      </c>
      <c r="AH78" s="6">
        <f t="shared" si="105"/>
        <v>9.5645</v>
      </c>
      <c r="AI78" s="6">
        <f t="shared" si="106"/>
        <v>286.3124</v>
      </c>
      <c r="AJ78" s="6">
        <f t="shared" si="116"/>
        <v>2.64</v>
      </c>
      <c r="AK78" s="6">
        <f t="shared" si="117"/>
        <v>9.5645</v>
      </c>
      <c r="AL78" s="6">
        <f t="shared" si="118"/>
        <v>286.3124</v>
      </c>
      <c r="AM78" s="6">
        <f t="shared" si="119"/>
        <v>2.4000000000000004</v>
      </c>
      <c r="AN78" s="6">
        <f t="shared" si="120"/>
        <v>8.695</v>
      </c>
      <c r="AO78" s="6">
        <f t="shared" si="121"/>
        <v>260.28400000000005</v>
      </c>
      <c r="AP78" s="6">
        <f t="shared" si="107"/>
        <v>24</v>
      </c>
      <c r="AQ78" s="6">
        <f t="shared" si="108"/>
        <v>86.95000000000002</v>
      </c>
      <c r="AR78" s="6">
        <f t="shared" si="109"/>
        <v>2602.8400000000006</v>
      </c>
    </row>
    <row r="79" spans="1:44" ht="12.75">
      <c r="A79" s="4" t="s">
        <v>119</v>
      </c>
      <c r="B79" s="4" t="s">
        <v>119</v>
      </c>
      <c r="C79" s="5">
        <v>24</v>
      </c>
      <c r="D79" s="5">
        <v>69.0926718164794</v>
      </c>
      <c r="E79" s="5">
        <v>1809.89</v>
      </c>
      <c r="F79" s="6">
        <f t="shared" si="110"/>
        <v>2.4000000000000004</v>
      </c>
      <c r="G79" s="6">
        <f t="shared" si="111"/>
        <v>6.90926718164794</v>
      </c>
      <c r="H79" s="6">
        <f t="shared" si="112"/>
        <v>180.98900000000003</v>
      </c>
      <c r="I79" s="6">
        <f t="shared" si="113"/>
        <v>2.4000000000000004</v>
      </c>
      <c r="J79" s="6">
        <f t="shared" si="114"/>
        <v>6.90926718164794</v>
      </c>
      <c r="K79" s="6">
        <f t="shared" si="115"/>
        <v>180.98900000000003</v>
      </c>
      <c r="L79" s="6">
        <f t="shared" si="83"/>
        <v>1.92</v>
      </c>
      <c r="M79" s="6">
        <f t="shared" si="84"/>
        <v>5.527413745318352</v>
      </c>
      <c r="N79" s="6">
        <f t="shared" si="85"/>
        <v>144.7912</v>
      </c>
      <c r="O79" s="6">
        <f t="shared" si="86"/>
        <v>0.96</v>
      </c>
      <c r="P79" s="6">
        <f t="shared" si="87"/>
        <v>2.763706872659176</v>
      </c>
      <c r="Q79" s="6">
        <f t="shared" si="88"/>
        <v>72.3956</v>
      </c>
      <c r="R79" s="6">
        <f t="shared" si="89"/>
        <v>1.2000000000000002</v>
      </c>
      <c r="S79" s="6">
        <f t="shared" si="90"/>
        <v>3.45463359082397</v>
      </c>
      <c r="T79" s="6">
        <f t="shared" si="91"/>
        <v>90.49450000000002</v>
      </c>
      <c r="U79" s="6">
        <f t="shared" si="92"/>
        <v>1.2000000000000002</v>
      </c>
      <c r="V79" s="6">
        <f t="shared" si="93"/>
        <v>3.45463359082397</v>
      </c>
      <c r="W79" s="6">
        <f t="shared" si="94"/>
        <v>90.49450000000002</v>
      </c>
      <c r="X79" s="6">
        <f t="shared" si="95"/>
        <v>1.92</v>
      </c>
      <c r="Y79" s="6">
        <f t="shared" si="96"/>
        <v>5.527413745318352</v>
      </c>
      <c r="Z79" s="6">
        <f t="shared" si="97"/>
        <v>144.7912</v>
      </c>
      <c r="AA79" s="6">
        <f t="shared" si="98"/>
        <v>1.92</v>
      </c>
      <c r="AB79" s="6">
        <f t="shared" si="99"/>
        <v>5.527413745318352</v>
      </c>
      <c r="AC79" s="6">
        <f t="shared" si="100"/>
        <v>144.7912</v>
      </c>
      <c r="AD79" s="6">
        <f t="shared" si="101"/>
        <v>2.4000000000000004</v>
      </c>
      <c r="AE79" s="6">
        <f t="shared" si="102"/>
        <v>6.90926718164794</v>
      </c>
      <c r="AF79" s="6">
        <f t="shared" si="103"/>
        <v>180.98900000000003</v>
      </c>
      <c r="AG79" s="6">
        <f t="shared" si="104"/>
        <v>2.64</v>
      </c>
      <c r="AH79" s="6">
        <f t="shared" si="105"/>
        <v>7.600193899812734</v>
      </c>
      <c r="AI79" s="6">
        <f t="shared" si="106"/>
        <v>199.08790000000002</v>
      </c>
      <c r="AJ79" s="6">
        <f t="shared" si="116"/>
        <v>2.64</v>
      </c>
      <c r="AK79" s="6">
        <f t="shared" si="117"/>
        <v>7.600193899812734</v>
      </c>
      <c r="AL79" s="6">
        <f t="shared" si="118"/>
        <v>199.08790000000002</v>
      </c>
      <c r="AM79" s="6">
        <f t="shared" si="119"/>
        <v>2.4000000000000004</v>
      </c>
      <c r="AN79" s="6">
        <f t="shared" si="120"/>
        <v>6.90926718164794</v>
      </c>
      <c r="AO79" s="6">
        <f t="shared" si="121"/>
        <v>180.98900000000003</v>
      </c>
      <c r="AP79" s="6">
        <f t="shared" si="107"/>
        <v>24</v>
      </c>
      <c r="AQ79" s="6">
        <f t="shared" si="108"/>
        <v>69.0926718164794</v>
      </c>
      <c r="AR79" s="6">
        <f t="shared" si="109"/>
        <v>1809.89</v>
      </c>
    </row>
    <row r="80" spans="1:44" ht="12.75">
      <c r="A80" s="4" t="s">
        <v>120</v>
      </c>
      <c r="B80" s="4" t="s">
        <v>120</v>
      </c>
      <c r="C80" s="5">
        <v>32</v>
      </c>
      <c r="D80" s="5">
        <v>174.79</v>
      </c>
      <c r="E80" s="5">
        <v>2863.29</v>
      </c>
      <c r="F80" s="6">
        <f t="shared" si="110"/>
        <v>3.2</v>
      </c>
      <c r="G80" s="6">
        <f t="shared" si="111"/>
        <v>17.479</v>
      </c>
      <c r="H80" s="6">
        <f t="shared" si="112"/>
        <v>286.329</v>
      </c>
      <c r="I80" s="6">
        <f t="shared" si="113"/>
        <v>3.2</v>
      </c>
      <c r="J80" s="6">
        <f t="shared" si="114"/>
        <v>17.479</v>
      </c>
      <c r="K80" s="6">
        <f t="shared" si="115"/>
        <v>286.329</v>
      </c>
      <c r="L80" s="6">
        <f t="shared" si="83"/>
        <v>2.56</v>
      </c>
      <c r="M80" s="6">
        <f t="shared" si="84"/>
        <v>13.9832</v>
      </c>
      <c r="N80" s="6">
        <f t="shared" si="85"/>
        <v>229.0632</v>
      </c>
      <c r="O80" s="6">
        <f t="shared" si="86"/>
        <v>1.28</v>
      </c>
      <c r="P80" s="6">
        <f t="shared" si="87"/>
        <v>6.9916</v>
      </c>
      <c r="Q80" s="6">
        <f t="shared" si="88"/>
        <v>114.5316</v>
      </c>
      <c r="R80" s="6">
        <f t="shared" si="89"/>
        <v>1.6</v>
      </c>
      <c r="S80" s="6">
        <f t="shared" si="90"/>
        <v>8.7395</v>
      </c>
      <c r="T80" s="6">
        <f t="shared" si="91"/>
        <v>143.1645</v>
      </c>
      <c r="U80" s="6">
        <f t="shared" si="92"/>
        <v>1.6</v>
      </c>
      <c r="V80" s="6">
        <f t="shared" si="93"/>
        <v>8.7395</v>
      </c>
      <c r="W80" s="6">
        <f t="shared" si="94"/>
        <v>143.1645</v>
      </c>
      <c r="X80" s="6">
        <f t="shared" si="95"/>
        <v>2.56</v>
      </c>
      <c r="Y80" s="6">
        <f t="shared" si="96"/>
        <v>13.9832</v>
      </c>
      <c r="Z80" s="6">
        <f t="shared" si="97"/>
        <v>229.0632</v>
      </c>
      <c r="AA80" s="6">
        <f t="shared" si="98"/>
        <v>2.56</v>
      </c>
      <c r="AB80" s="6">
        <f t="shared" si="99"/>
        <v>13.9832</v>
      </c>
      <c r="AC80" s="6">
        <f t="shared" si="100"/>
        <v>229.0632</v>
      </c>
      <c r="AD80" s="6">
        <f t="shared" si="101"/>
        <v>3.2</v>
      </c>
      <c r="AE80" s="6">
        <f t="shared" si="102"/>
        <v>17.479</v>
      </c>
      <c r="AF80" s="6">
        <f t="shared" si="103"/>
        <v>286.329</v>
      </c>
      <c r="AG80" s="6">
        <f t="shared" si="104"/>
        <v>3.52</v>
      </c>
      <c r="AH80" s="6">
        <f t="shared" si="105"/>
        <v>19.2269</v>
      </c>
      <c r="AI80" s="6">
        <f t="shared" si="106"/>
        <v>314.9619</v>
      </c>
      <c r="AJ80" s="6">
        <f t="shared" si="116"/>
        <v>3.52</v>
      </c>
      <c r="AK80" s="6">
        <f t="shared" si="117"/>
        <v>19.2269</v>
      </c>
      <c r="AL80" s="6">
        <f t="shared" si="118"/>
        <v>314.9619</v>
      </c>
      <c r="AM80" s="6">
        <f t="shared" si="119"/>
        <v>3.2</v>
      </c>
      <c r="AN80" s="6">
        <f t="shared" si="120"/>
        <v>17.479</v>
      </c>
      <c r="AO80" s="6">
        <f t="shared" si="121"/>
        <v>286.329</v>
      </c>
      <c r="AP80" s="6">
        <f t="shared" si="107"/>
        <v>31.999999999999996</v>
      </c>
      <c r="AQ80" s="6">
        <f t="shared" si="108"/>
        <v>174.78999999999996</v>
      </c>
      <c r="AR80" s="6">
        <f t="shared" si="109"/>
        <v>2863.2900000000004</v>
      </c>
    </row>
    <row r="81" spans="1:44" ht="12.75">
      <c r="A81" s="4" t="s">
        <v>121</v>
      </c>
      <c r="B81" s="4" t="s">
        <v>122</v>
      </c>
      <c r="C81" s="5">
        <v>39</v>
      </c>
      <c r="D81" s="5">
        <v>212.195</v>
      </c>
      <c r="E81" s="5">
        <v>4570.83</v>
      </c>
      <c r="F81" s="6">
        <f t="shared" si="110"/>
        <v>3.9000000000000004</v>
      </c>
      <c r="G81" s="6">
        <f t="shared" si="111"/>
        <v>21.2195</v>
      </c>
      <c r="H81" s="6">
        <f t="shared" si="112"/>
        <v>457.083</v>
      </c>
      <c r="I81" s="6">
        <f t="shared" si="113"/>
        <v>3.9000000000000004</v>
      </c>
      <c r="J81" s="6">
        <f t="shared" si="114"/>
        <v>21.2195</v>
      </c>
      <c r="K81" s="6">
        <f t="shared" si="115"/>
        <v>457.083</v>
      </c>
      <c r="L81" s="6">
        <f t="shared" si="83"/>
        <v>3.12</v>
      </c>
      <c r="M81" s="6">
        <f t="shared" si="84"/>
        <v>16.9756</v>
      </c>
      <c r="N81" s="6">
        <f t="shared" si="85"/>
        <v>365.6664</v>
      </c>
      <c r="O81" s="6">
        <f t="shared" si="86"/>
        <v>1.56</v>
      </c>
      <c r="P81" s="6">
        <f t="shared" si="87"/>
        <v>8.4878</v>
      </c>
      <c r="Q81" s="6">
        <f t="shared" si="88"/>
        <v>182.8332</v>
      </c>
      <c r="R81" s="6">
        <f t="shared" si="89"/>
        <v>1.9500000000000002</v>
      </c>
      <c r="S81" s="6">
        <f t="shared" si="90"/>
        <v>10.60975</v>
      </c>
      <c r="T81" s="6">
        <f t="shared" si="91"/>
        <v>228.5415</v>
      </c>
      <c r="U81" s="6">
        <f t="shared" si="92"/>
        <v>1.9500000000000002</v>
      </c>
      <c r="V81" s="6">
        <f t="shared" si="93"/>
        <v>10.60975</v>
      </c>
      <c r="W81" s="6">
        <f t="shared" si="94"/>
        <v>228.5415</v>
      </c>
      <c r="X81" s="6">
        <f t="shared" si="95"/>
        <v>3.12</v>
      </c>
      <c r="Y81" s="6">
        <f t="shared" si="96"/>
        <v>16.9756</v>
      </c>
      <c r="Z81" s="6">
        <f t="shared" si="97"/>
        <v>365.6664</v>
      </c>
      <c r="AA81" s="6">
        <f t="shared" si="98"/>
        <v>3.12</v>
      </c>
      <c r="AB81" s="6">
        <f t="shared" si="99"/>
        <v>16.9756</v>
      </c>
      <c r="AC81" s="6">
        <f t="shared" si="100"/>
        <v>365.6664</v>
      </c>
      <c r="AD81" s="6">
        <f t="shared" si="101"/>
        <v>3.9000000000000004</v>
      </c>
      <c r="AE81" s="6">
        <f t="shared" si="102"/>
        <v>21.2195</v>
      </c>
      <c r="AF81" s="6">
        <f t="shared" si="103"/>
        <v>457.083</v>
      </c>
      <c r="AG81" s="6">
        <f t="shared" si="104"/>
        <v>4.29</v>
      </c>
      <c r="AH81" s="6">
        <f t="shared" si="105"/>
        <v>23.34145</v>
      </c>
      <c r="AI81" s="6">
        <f t="shared" si="106"/>
        <v>502.7913</v>
      </c>
      <c r="AJ81" s="6">
        <f t="shared" si="116"/>
        <v>4.29</v>
      </c>
      <c r="AK81" s="6">
        <f t="shared" si="117"/>
        <v>23.34145</v>
      </c>
      <c r="AL81" s="6">
        <f t="shared" si="118"/>
        <v>502.7913</v>
      </c>
      <c r="AM81" s="6">
        <f t="shared" si="119"/>
        <v>3.9000000000000004</v>
      </c>
      <c r="AN81" s="6">
        <f t="shared" si="120"/>
        <v>21.2195</v>
      </c>
      <c r="AO81" s="6">
        <f t="shared" si="121"/>
        <v>457.083</v>
      </c>
      <c r="AP81" s="6">
        <f t="shared" si="107"/>
        <v>39</v>
      </c>
      <c r="AQ81" s="6">
        <f t="shared" si="108"/>
        <v>212.19500000000005</v>
      </c>
      <c r="AR81" s="6">
        <f t="shared" si="109"/>
        <v>4570.83</v>
      </c>
    </row>
    <row r="82" spans="1:44" ht="12.75">
      <c r="A82" s="4"/>
      <c r="B82" s="4" t="s">
        <v>123</v>
      </c>
      <c r="C82" s="5">
        <v>62</v>
      </c>
      <c r="D82" s="5">
        <v>235.2885</v>
      </c>
      <c r="E82" s="5">
        <v>4835.06</v>
      </c>
      <c r="F82" s="6">
        <f t="shared" si="110"/>
        <v>6.2</v>
      </c>
      <c r="G82" s="6">
        <f t="shared" si="111"/>
        <v>23.528850000000002</v>
      </c>
      <c r="H82" s="6">
        <f t="shared" si="112"/>
        <v>483.5060000000001</v>
      </c>
      <c r="I82" s="6">
        <f t="shared" si="113"/>
        <v>6.2</v>
      </c>
      <c r="J82" s="6">
        <f t="shared" si="114"/>
        <v>23.528850000000002</v>
      </c>
      <c r="K82" s="6">
        <f t="shared" si="115"/>
        <v>483.5060000000001</v>
      </c>
      <c r="L82" s="6">
        <f t="shared" si="83"/>
        <v>4.96</v>
      </c>
      <c r="M82" s="6">
        <f t="shared" si="84"/>
        <v>18.82308</v>
      </c>
      <c r="N82" s="6">
        <f t="shared" si="85"/>
        <v>386.80480000000006</v>
      </c>
      <c r="O82" s="6">
        <f t="shared" si="86"/>
        <v>2.48</v>
      </c>
      <c r="P82" s="6">
        <f t="shared" si="87"/>
        <v>9.41154</v>
      </c>
      <c r="Q82" s="6">
        <f t="shared" si="88"/>
        <v>193.40240000000003</v>
      </c>
      <c r="R82" s="6">
        <f t="shared" si="89"/>
        <v>3.1</v>
      </c>
      <c r="S82" s="6">
        <f t="shared" si="90"/>
        <v>11.764425000000001</v>
      </c>
      <c r="T82" s="6">
        <f t="shared" si="91"/>
        <v>241.75300000000004</v>
      </c>
      <c r="U82" s="6">
        <f t="shared" si="92"/>
        <v>3.1</v>
      </c>
      <c r="V82" s="6">
        <f t="shared" si="93"/>
        <v>11.764425000000001</v>
      </c>
      <c r="W82" s="6">
        <f t="shared" si="94"/>
        <v>241.75300000000004</v>
      </c>
      <c r="X82" s="6">
        <f t="shared" si="95"/>
        <v>4.96</v>
      </c>
      <c r="Y82" s="6">
        <f t="shared" si="96"/>
        <v>18.82308</v>
      </c>
      <c r="Z82" s="6">
        <f t="shared" si="97"/>
        <v>386.80480000000006</v>
      </c>
      <c r="AA82" s="6">
        <f t="shared" si="98"/>
        <v>4.96</v>
      </c>
      <c r="AB82" s="6">
        <f t="shared" si="99"/>
        <v>18.82308</v>
      </c>
      <c r="AC82" s="6">
        <f t="shared" si="100"/>
        <v>386.80480000000006</v>
      </c>
      <c r="AD82" s="6">
        <f t="shared" si="101"/>
        <v>6.2</v>
      </c>
      <c r="AE82" s="6">
        <f t="shared" si="102"/>
        <v>23.528850000000002</v>
      </c>
      <c r="AF82" s="6">
        <f t="shared" si="103"/>
        <v>483.5060000000001</v>
      </c>
      <c r="AG82" s="6">
        <f t="shared" si="104"/>
        <v>6.82</v>
      </c>
      <c r="AH82" s="6">
        <f t="shared" si="105"/>
        <v>25.881735</v>
      </c>
      <c r="AI82" s="6">
        <f t="shared" si="106"/>
        <v>531.8566000000001</v>
      </c>
      <c r="AJ82" s="6">
        <f t="shared" si="116"/>
        <v>6.82</v>
      </c>
      <c r="AK82" s="6">
        <f t="shared" si="117"/>
        <v>25.881735</v>
      </c>
      <c r="AL82" s="6">
        <f t="shared" si="118"/>
        <v>531.8566000000001</v>
      </c>
      <c r="AM82" s="6">
        <f t="shared" si="119"/>
        <v>6.2</v>
      </c>
      <c r="AN82" s="6">
        <f t="shared" si="120"/>
        <v>23.528850000000002</v>
      </c>
      <c r="AO82" s="6">
        <f t="shared" si="121"/>
        <v>483.5060000000001</v>
      </c>
      <c r="AP82" s="6">
        <f t="shared" si="107"/>
        <v>62.00000000000001</v>
      </c>
      <c r="AQ82" s="6">
        <f t="shared" si="108"/>
        <v>235.2885</v>
      </c>
      <c r="AR82" s="6">
        <f t="shared" si="109"/>
        <v>4835.06</v>
      </c>
    </row>
    <row r="83" spans="1:44" ht="12.75">
      <c r="A83" s="4" t="s">
        <v>124</v>
      </c>
      <c r="B83" s="4" t="s">
        <v>125</v>
      </c>
      <c r="C83" s="5">
        <v>13</v>
      </c>
      <c r="D83" s="5">
        <v>99.993</v>
      </c>
      <c r="E83" s="5">
        <v>2458.61</v>
      </c>
      <c r="F83" s="6">
        <f t="shared" si="110"/>
        <v>1.3</v>
      </c>
      <c r="G83" s="6">
        <f t="shared" si="111"/>
        <v>9.9993</v>
      </c>
      <c r="H83" s="6">
        <f t="shared" si="112"/>
        <v>245.86100000000002</v>
      </c>
      <c r="I83" s="6">
        <f t="shared" si="113"/>
        <v>1.3</v>
      </c>
      <c r="J83" s="6">
        <f t="shared" si="114"/>
        <v>9.9993</v>
      </c>
      <c r="K83" s="6">
        <f t="shared" si="115"/>
        <v>245.86100000000002</v>
      </c>
      <c r="L83" s="6">
        <f t="shared" si="83"/>
        <v>1.04</v>
      </c>
      <c r="M83" s="6">
        <f t="shared" si="84"/>
        <v>7.99944</v>
      </c>
      <c r="N83" s="6">
        <f t="shared" si="85"/>
        <v>196.68880000000001</v>
      </c>
      <c r="O83" s="6">
        <f t="shared" si="86"/>
        <v>0.52</v>
      </c>
      <c r="P83" s="6">
        <f t="shared" si="87"/>
        <v>3.99972</v>
      </c>
      <c r="Q83" s="6">
        <f t="shared" si="88"/>
        <v>98.34440000000001</v>
      </c>
      <c r="R83" s="6">
        <f t="shared" si="89"/>
        <v>0.65</v>
      </c>
      <c r="S83" s="6">
        <f t="shared" si="90"/>
        <v>4.99965</v>
      </c>
      <c r="T83" s="6">
        <f t="shared" si="91"/>
        <v>122.93050000000001</v>
      </c>
      <c r="U83" s="6">
        <f t="shared" si="92"/>
        <v>0.65</v>
      </c>
      <c r="V83" s="6">
        <f t="shared" si="93"/>
        <v>4.99965</v>
      </c>
      <c r="W83" s="6">
        <f t="shared" si="94"/>
        <v>122.93050000000001</v>
      </c>
      <c r="X83" s="6">
        <f t="shared" si="95"/>
        <v>1.04</v>
      </c>
      <c r="Y83" s="6">
        <f t="shared" si="96"/>
        <v>7.99944</v>
      </c>
      <c r="Z83" s="6">
        <f t="shared" si="97"/>
        <v>196.68880000000001</v>
      </c>
      <c r="AA83" s="6">
        <f t="shared" si="98"/>
        <v>1.04</v>
      </c>
      <c r="AB83" s="6">
        <f t="shared" si="99"/>
        <v>7.99944</v>
      </c>
      <c r="AC83" s="6">
        <f t="shared" si="100"/>
        <v>196.68880000000001</v>
      </c>
      <c r="AD83" s="6">
        <f t="shared" si="101"/>
        <v>1.3</v>
      </c>
      <c r="AE83" s="6">
        <f t="shared" si="102"/>
        <v>9.9993</v>
      </c>
      <c r="AF83" s="6">
        <f t="shared" si="103"/>
        <v>245.86100000000002</v>
      </c>
      <c r="AG83" s="6">
        <f t="shared" si="104"/>
        <v>1.43</v>
      </c>
      <c r="AH83" s="6">
        <f t="shared" si="105"/>
        <v>10.999229999999999</v>
      </c>
      <c r="AI83" s="6">
        <f t="shared" si="106"/>
        <v>270.44710000000003</v>
      </c>
      <c r="AJ83" s="6">
        <f t="shared" si="116"/>
        <v>1.43</v>
      </c>
      <c r="AK83" s="6">
        <f t="shared" si="117"/>
        <v>10.999229999999999</v>
      </c>
      <c r="AL83" s="6">
        <f t="shared" si="118"/>
        <v>270.44710000000003</v>
      </c>
      <c r="AM83" s="6">
        <f t="shared" si="119"/>
        <v>1.3</v>
      </c>
      <c r="AN83" s="6">
        <f t="shared" si="120"/>
        <v>9.9993</v>
      </c>
      <c r="AO83" s="6">
        <f t="shared" si="121"/>
        <v>245.86100000000002</v>
      </c>
      <c r="AP83" s="6">
        <f t="shared" si="107"/>
        <v>13.000000000000002</v>
      </c>
      <c r="AQ83" s="6">
        <f t="shared" si="108"/>
        <v>99.99300000000001</v>
      </c>
      <c r="AR83" s="6">
        <f t="shared" si="109"/>
        <v>2458.61</v>
      </c>
    </row>
    <row r="84" spans="1:44" ht="12.75">
      <c r="A84" s="4"/>
      <c r="B84" s="4" t="s">
        <v>126</v>
      </c>
      <c r="C84" s="5">
        <v>29</v>
      </c>
      <c r="D84" s="5">
        <v>144.15</v>
      </c>
      <c r="E84" s="5">
        <v>2426.18</v>
      </c>
      <c r="F84" s="6">
        <f t="shared" si="110"/>
        <v>2.9000000000000004</v>
      </c>
      <c r="G84" s="6">
        <f t="shared" si="111"/>
        <v>14.415000000000001</v>
      </c>
      <c r="H84" s="6">
        <f t="shared" si="112"/>
        <v>242.618</v>
      </c>
      <c r="I84" s="6">
        <f t="shared" si="113"/>
        <v>2.9000000000000004</v>
      </c>
      <c r="J84" s="6">
        <f t="shared" si="114"/>
        <v>14.415000000000001</v>
      </c>
      <c r="K84" s="6">
        <f t="shared" si="115"/>
        <v>242.618</v>
      </c>
      <c r="L84" s="6">
        <f t="shared" si="83"/>
        <v>2.32</v>
      </c>
      <c r="M84" s="6">
        <f t="shared" si="84"/>
        <v>11.532</v>
      </c>
      <c r="N84" s="6">
        <f t="shared" si="85"/>
        <v>194.09439999999998</v>
      </c>
      <c r="O84" s="6">
        <f t="shared" si="86"/>
        <v>1.16</v>
      </c>
      <c r="P84" s="6">
        <f t="shared" si="87"/>
        <v>5.766</v>
      </c>
      <c r="Q84" s="6">
        <f t="shared" si="88"/>
        <v>97.04719999999999</v>
      </c>
      <c r="R84" s="6">
        <f t="shared" si="89"/>
        <v>1.4500000000000002</v>
      </c>
      <c r="S84" s="6">
        <f t="shared" si="90"/>
        <v>7.2075000000000005</v>
      </c>
      <c r="T84" s="6">
        <f t="shared" si="91"/>
        <v>121.309</v>
      </c>
      <c r="U84" s="6">
        <f t="shared" si="92"/>
        <v>1.4500000000000002</v>
      </c>
      <c r="V84" s="6">
        <f t="shared" si="93"/>
        <v>7.2075000000000005</v>
      </c>
      <c r="W84" s="6">
        <f t="shared" si="94"/>
        <v>121.309</v>
      </c>
      <c r="X84" s="6">
        <f t="shared" si="95"/>
        <v>2.32</v>
      </c>
      <c r="Y84" s="6">
        <f t="shared" si="96"/>
        <v>11.532</v>
      </c>
      <c r="Z84" s="6">
        <f t="shared" si="97"/>
        <v>194.09439999999998</v>
      </c>
      <c r="AA84" s="6">
        <f t="shared" si="98"/>
        <v>2.32</v>
      </c>
      <c r="AB84" s="6">
        <f t="shared" si="99"/>
        <v>11.532</v>
      </c>
      <c r="AC84" s="6">
        <f t="shared" si="100"/>
        <v>194.09439999999998</v>
      </c>
      <c r="AD84" s="6">
        <f t="shared" si="101"/>
        <v>2.9000000000000004</v>
      </c>
      <c r="AE84" s="6">
        <f t="shared" si="102"/>
        <v>14.415000000000001</v>
      </c>
      <c r="AF84" s="6">
        <f t="shared" si="103"/>
        <v>242.618</v>
      </c>
      <c r="AG84" s="6">
        <f t="shared" si="104"/>
        <v>3.19</v>
      </c>
      <c r="AH84" s="6">
        <f t="shared" si="105"/>
        <v>15.8565</v>
      </c>
      <c r="AI84" s="6">
        <f t="shared" si="106"/>
        <v>266.8798</v>
      </c>
      <c r="AJ84" s="6">
        <f t="shared" si="116"/>
        <v>3.19</v>
      </c>
      <c r="AK84" s="6">
        <f t="shared" si="117"/>
        <v>15.8565</v>
      </c>
      <c r="AL84" s="6">
        <f t="shared" si="118"/>
        <v>266.8798</v>
      </c>
      <c r="AM84" s="6">
        <f t="shared" si="119"/>
        <v>2.9000000000000004</v>
      </c>
      <c r="AN84" s="6">
        <f t="shared" si="120"/>
        <v>14.415000000000001</v>
      </c>
      <c r="AO84" s="6">
        <f t="shared" si="121"/>
        <v>242.618</v>
      </c>
      <c r="AP84" s="6">
        <f t="shared" si="107"/>
        <v>29</v>
      </c>
      <c r="AQ84" s="6">
        <f t="shared" si="108"/>
        <v>144.15</v>
      </c>
      <c r="AR84" s="6">
        <f t="shared" si="109"/>
        <v>2426.18</v>
      </c>
    </row>
    <row r="85" spans="1:44" ht="12.75">
      <c r="A85" s="4"/>
      <c r="B85" s="4" t="s">
        <v>127</v>
      </c>
      <c r="C85" s="5">
        <v>16</v>
      </c>
      <c r="D85" s="5">
        <v>86.905</v>
      </c>
      <c r="E85" s="5">
        <v>2205.88</v>
      </c>
      <c r="F85" s="6">
        <f t="shared" si="110"/>
        <v>1.6</v>
      </c>
      <c r="G85" s="6">
        <f t="shared" si="111"/>
        <v>8.6905</v>
      </c>
      <c r="H85" s="6">
        <f t="shared" si="112"/>
        <v>220.58800000000002</v>
      </c>
      <c r="I85" s="6">
        <f t="shared" si="113"/>
        <v>1.6</v>
      </c>
      <c r="J85" s="6">
        <f t="shared" si="114"/>
        <v>8.6905</v>
      </c>
      <c r="K85" s="6">
        <f t="shared" si="115"/>
        <v>220.58800000000002</v>
      </c>
      <c r="L85" s="6">
        <f t="shared" si="83"/>
        <v>1.28</v>
      </c>
      <c r="M85" s="6">
        <f t="shared" si="84"/>
        <v>6.9524</v>
      </c>
      <c r="N85" s="6">
        <f t="shared" si="85"/>
        <v>176.4704</v>
      </c>
      <c r="O85" s="6">
        <f t="shared" si="86"/>
        <v>0.64</v>
      </c>
      <c r="P85" s="6">
        <f t="shared" si="87"/>
        <v>3.4762</v>
      </c>
      <c r="Q85" s="6">
        <f t="shared" si="88"/>
        <v>88.2352</v>
      </c>
      <c r="R85" s="6">
        <f t="shared" si="89"/>
        <v>0.8</v>
      </c>
      <c r="S85" s="6">
        <f t="shared" si="90"/>
        <v>4.34525</v>
      </c>
      <c r="T85" s="6">
        <f t="shared" si="91"/>
        <v>110.29400000000001</v>
      </c>
      <c r="U85" s="6">
        <f t="shared" si="92"/>
        <v>0.8</v>
      </c>
      <c r="V85" s="6">
        <f t="shared" si="93"/>
        <v>4.34525</v>
      </c>
      <c r="W85" s="6">
        <f t="shared" si="94"/>
        <v>110.29400000000001</v>
      </c>
      <c r="X85" s="6">
        <f t="shared" si="95"/>
        <v>1.28</v>
      </c>
      <c r="Y85" s="6">
        <f t="shared" si="96"/>
        <v>6.9524</v>
      </c>
      <c r="Z85" s="6">
        <f t="shared" si="97"/>
        <v>176.4704</v>
      </c>
      <c r="AA85" s="6">
        <f t="shared" si="98"/>
        <v>1.28</v>
      </c>
      <c r="AB85" s="6">
        <f t="shared" si="99"/>
        <v>6.9524</v>
      </c>
      <c r="AC85" s="6">
        <f t="shared" si="100"/>
        <v>176.4704</v>
      </c>
      <c r="AD85" s="6">
        <f t="shared" si="101"/>
        <v>1.6</v>
      </c>
      <c r="AE85" s="6">
        <f t="shared" si="102"/>
        <v>8.6905</v>
      </c>
      <c r="AF85" s="6">
        <f t="shared" si="103"/>
        <v>220.58800000000002</v>
      </c>
      <c r="AG85" s="6">
        <f t="shared" si="104"/>
        <v>1.76</v>
      </c>
      <c r="AH85" s="6">
        <f t="shared" si="105"/>
        <v>9.55955</v>
      </c>
      <c r="AI85" s="6">
        <f t="shared" si="106"/>
        <v>242.6468</v>
      </c>
      <c r="AJ85" s="6">
        <f t="shared" si="116"/>
        <v>1.76</v>
      </c>
      <c r="AK85" s="6">
        <f t="shared" si="117"/>
        <v>9.55955</v>
      </c>
      <c r="AL85" s="6">
        <f t="shared" si="118"/>
        <v>242.6468</v>
      </c>
      <c r="AM85" s="6">
        <f t="shared" si="119"/>
        <v>1.6</v>
      </c>
      <c r="AN85" s="6">
        <f t="shared" si="120"/>
        <v>8.6905</v>
      </c>
      <c r="AO85" s="6">
        <f t="shared" si="121"/>
        <v>220.58800000000002</v>
      </c>
      <c r="AP85" s="6">
        <f t="shared" si="107"/>
        <v>15.999999999999998</v>
      </c>
      <c r="AQ85" s="6">
        <f t="shared" si="108"/>
        <v>86.90499999999999</v>
      </c>
      <c r="AR85" s="6">
        <f t="shared" si="109"/>
        <v>2205.88</v>
      </c>
    </row>
    <row r="86" spans="1:44" ht="12.75">
      <c r="A86" s="4" t="s">
        <v>128</v>
      </c>
      <c r="B86" s="4" t="s">
        <v>129</v>
      </c>
      <c r="C86" s="5">
        <v>9</v>
      </c>
      <c r="D86" s="5">
        <v>67.65133333333334</v>
      </c>
      <c r="E86" s="5">
        <v>870.55</v>
      </c>
      <c r="F86" s="6">
        <f t="shared" si="110"/>
        <v>0.9</v>
      </c>
      <c r="G86" s="6">
        <f t="shared" si="111"/>
        <v>6.765133333333335</v>
      </c>
      <c r="H86" s="6">
        <f t="shared" si="112"/>
        <v>87.055</v>
      </c>
      <c r="I86" s="6">
        <f t="shared" si="113"/>
        <v>0.9</v>
      </c>
      <c r="J86" s="6">
        <f t="shared" si="114"/>
        <v>6.765133333333335</v>
      </c>
      <c r="K86" s="6">
        <f t="shared" si="115"/>
        <v>87.055</v>
      </c>
      <c r="L86" s="6">
        <f t="shared" si="83"/>
        <v>0.72</v>
      </c>
      <c r="M86" s="6">
        <f t="shared" si="84"/>
        <v>5.412106666666667</v>
      </c>
      <c r="N86" s="6">
        <f t="shared" si="85"/>
        <v>69.64399999999999</v>
      </c>
      <c r="O86" s="6">
        <f t="shared" si="86"/>
        <v>0.36</v>
      </c>
      <c r="P86" s="6">
        <f t="shared" si="87"/>
        <v>2.7060533333333336</v>
      </c>
      <c r="Q86" s="6">
        <f t="shared" si="88"/>
        <v>34.821999999999996</v>
      </c>
      <c r="R86" s="6">
        <f t="shared" si="89"/>
        <v>0.45</v>
      </c>
      <c r="S86" s="6">
        <f t="shared" si="90"/>
        <v>3.3825666666666674</v>
      </c>
      <c r="T86" s="6">
        <f t="shared" si="91"/>
        <v>43.5275</v>
      </c>
      <c r="U86" s="6">
        <f t="shared" si="92"/>
        <v>0.45</v>
      </c>
      <c r="V86" s="6">
        <f t="shared" si="93"/>
        <v>3.3825666666666674</v>
      </c>
      <c r="W86" s="6">
        <f t="shared" si="94"/>
        <v>43.5275</v>
      </c>
      <c r="X86" s="6">
        <f t="shared" si="95"/>
        <v>0.72</v>
      </c>
      <c r="Y86" s="6">
        <f t="shared" si="96"/>
        <v>5.412106666666667</v>
      </c>
      <c r="Z86" s="6">
        <f t="shared" si="97"/>
        <v>69.64399999999999</v>
      </c>
      <c r="AA86" s="6">
        <f t="shared" si="98"/>
        <v>0.72</v>
      </c>
      <c r="AB86" s="6">
        <f t="shared" si="99"/>
        <v>5.412106666666667</v>
      </c>
      <c r="AC86" s="6">
        <f t="shared" si="100"/>
        <v>69.64399999999999</v>
      </c>
      <c r="AD86" s="6">
        <f t="shared" si="101"/>
        <v>0.9</v>
      </c>
      <c r="AE86" s="6">
        <f t="shared" si="102"/>
        <v>6.765133333333335</v>
      </c>
      <c r="AF86" s="6">
        <f t="shared" si="103"/>
        <v>87.055</v>
      </c>
      <c r="AG86" s="6">
        <f t="shared" si="104"/>
        <v>0.99</v>
      </c>
      <c r="AH86" s="6">
        <f t="shared" si="105"/>
        <v>7.441646666666667</v>
      </c>
      <c r="AI86" s="6">
        <f t="shared" si="106"/>
        <v>95.7605</v>
      </c>
      <c r="AJ86" s="6">
        <f t="shared" si="116"/>
        <v>0.99</v>
      </c>
      <c r="AK86" s="6">
        <f t="shared" si="117"/>
        <v>7.441646666666667</v>
      </c>
      <c r="AL86" s="6">
        <f t="shared" si="118"/>
        <v>95.7605</v>
      </c>
      <c r="AM86" s="6">
        <f t="shared" si="119"/>
        <v>0.9</v>
      </c>
      <c r="AN86" s="6">
        <f t="shared" si="120"/>
        <v>6.765133333333335</v>
      </c>
      <c r="AO86" s="6">
        <f t="shared" si="121"/>
        <v>87.055</v>
      </c>
      <c r="AP86" s="6">
        <f t="shared" si="107"/>
        <v>9</v>
      </c>
      <c r="AQ86" s="6">
        <f t="shared" si="108"/>
        <v>67.65133333333335</v>
      </c>
      <c r="AR86" s="6">
        <f t="shared" si="109"/>
        <v>870.5500000000002</v>
      </c>
    </row>
    <row r="87" spans="1:44" ht="12.75">
      <c r="A87" s="4"/>
      <c r="B87" s="4" t="s">
        <v>130</v>
      </c>
      <c r="C87" s="5">
        <v>6</v>
      </c>
      <c r="D87" s="5">
        <v>72.87</v>
      </c>
      <c r="E87" s="5">
        <v>1741.29</v>
      </c>
      <c r="F87" s="6">
        <f t="shared" si="110"/>
        <v>0.6000000000000001</v>
      </c>
      <c r="G87" s="6">
        <f t="shared" si="111"/>
        <v>7.287000000000001</v>
      </c>
      <c r="H87" s="6">
        <f t="shared" si="112"/>
        <v>174.12900000000002</v>
      </c>
      <c r="I87" s="6">
        <f t="shared" si="113"/>
        <v>0.6000000000000001</v>
      </c>
      <c r="J87" s="6">
        <f t="shared" si="114"/>
        <v>7.287000000000001</v>
      </c>
      <c r="K87" s="6">
        <f t="shared" si="115"/>
        <v>174.12900000000002</v>
      </c>
      <c r="L87" s="6">
        <f t="shared" si="83"/>
        <v>0.48</v>
      </c>
      <c r="M87" s="6">
        <f t="shared" si="84"/>
        <v>5.8296</v>
      </c>
      <c r="N87" s="6">
        <f t="shared" si="85"/>
        <v>139.3032</v>
      </c>
      <c r="O87" s="6">
        <f t="shared" si="86"/>
        <v>0.24</v>
      </c>
      <c r="P87" s="6">
        <f t="shared" si="87"/>
        <v>2.9148</v>
      </c>
      <c r="Q87" s="6">
        <f t="shared" si="88"/>
        <v>69.6516</v>
      </c>
      <c r="R87" s="6">
        <f t="shared" si="89"/>
        <v>0.30000000000000004</v>
      </c>
      <c r="S87" s="6">
        <f t="shared" si="90"/>
        <v>3.6435000000000004</v>
      </c>
      <c r="T87" s="6">
        <f t="shared" si="91"/>
        <v>87.06450000000001</v>
      </c>
      <c r="U87" s="6">
        <f t="shared" si="92"/>
        <v>0.30000000000000004</v>
      </c>
      <c r="V87" s="6">
        <f t="shared" si="93"/>
        <v>3.6435000000000004</v>
      </c>
      <c r="W87" s="6">
        <f t="shared" si="94"/>
        <v>87.06450000000001</v>
      </c>
      <c r="X87" s="6">
        <f t="shared" si="95"/>
        <v>0.48</v>
      </c>
      <c r="Y87" s="6">
        <f t="shared" si="96"/>
        <v>5.8296</v>
      </c>
      <c r="Z87" s="6">
        <f t="shared" si="97"/>
        <v>139.3032</v>
      </c>
      <c r="AA87" s="6">
        <f t="shared" si="98"/>
        <v>0.48</v>
      </c>
      <c r="AB87" s="6">
        <f t="shared" si="99"/>
        <v>5.8296</v>
      </c>
      <c r="AC87" s="6">
        <f t="shared" si="100"/>
        <v>139.3032</v>
      </c>
      <c r="AD87" s="6">
        <f t="shared" si="101"/>
        <v>0.6000000000000001</v>
      </c>
      <c r="AE87" s="6">
        <f t="shared" si="102"/>
        <v>7.287000000000001</v>
      </c>
      <c r="AF87" s="6">
        <f t="shared" si="103"/>
        <v>174.12900000000002</v>
      </c>
      <c r="AG87" s="6">
        <f t="shared" si="104"/>
        <v>0.66</v>
      </c>
      <c r="AH87" s="6">
        <f t="shared" si="105"/>
        <v>8.0157</v>
      </c>
      <c r="AI87" s="6">
        <f t="shared" si="106"/>
        <v>191.5419</v>
      </c>
      <c r="AJ87" s="6">
        <f t="shared" si="116"/>
        <v>0.66</v>
      </c>
      <c r="AK87" s="6">
        <f t="shared" si="117"/>
        <v>8.0157</v>
      </c>
      <c r="AL87" s="6">
        <f t="shared" si="118"/>
        <v>191.5419</v>
      </c>
      <c r="AM87" s="6">
        <f t="shared" si="119"/>
        <v>0.6000000000000001</v>
      </c>
      <c r="AN87" s="6">
        <f t="shared" si="120"/>
        <v>7.287000000000001</v>
      </c>
      <c r="AO87" s="6">
        <f t="shared" si="121"/>
        <v>174.12900000000002</v>
      </c>
      <c r="AP87" s="6">
        <f t="shared" si="107"/>
        <v>6</v>
      </c>
      <c r="AQ87" s="6">
        <f t="shared" si="108"/>
        <v>72.87</v>
      </c>
      <c r="AR87" s="6">
        <f t="shared" si="109"/>
        <v>1741.29</v>
      </c>
    </row>
    <row r="88" spans="1:44" ht="12.75">
      <c r="A88" s="4" t="s">
        <v>131</v>
      </c>
      <c r="B88" s="4" t="s">
        <v>131</v>
      </c>
      <c r="C88" s="5">
        <v>12</v>
      </c>
      <c r="D88" s="5">
        <v>40.09</v>
      </c>
      <c r="E88" s="5">
        <v>621.87</v>
      </c>
      <c r="F88" s="6">
        <f t="shared" si="110"/>
        <v>1.2000000000000002</v>
      </c>
      <c r="G88" s="6">
        <f t="shared" si="111"/>
        <v>4.009</v>
      </c>
      <c r="H88" s="6">
        <f t="shared" si="112"/>
        <v>62.187000000000005</v>
      </c>
      <c r="I88" s="6">
        <f t="shared" si="113"/>
        <v>1.2000000000000002</v>
      </c>
      <c r="J88" s="6">
        <f t="shared" si="114"/>
        <v>4.009</v>
      </c>
      <c r="K88" s="6">
        <f t="shared" si="115"/>
        <v>62.187000000000005</v>
      </c>
      <c r="L88" s="6">
        <f t="shared" si="83"/>
        <v>0.96</v>
      </c>
      <c r="M88" s="6">
        <f t="shared" si="84"/>
        <v>3.2072000000000003</v>
      </c>
      <c r="N88" s="6">
        <f t="shared" si="85"/>
        <v>49.7496</v>
      </c>
      <c r="O88" s="6">
        <f t="shared" si="86"/>
        <v>0.48</v>
      </c>
      <c r="P88" s="6">
        <f t="shared" si="87"/>
        <v>1.6036000000000001</v>
      </c>
      <c r="Q88" s="6">
        <f t="shared" si="88"/>
        <v>24.8748</v>
      </c>
      <c r="R88" s="6">
        <f t="shared" si="89"/>
        <v>0.6000000000000001</v>
      </c>
      <c r="S88" s="6">
        <f t="shared" si="90"/>
        <v>2.0045</v>
      </c>
      <c r="T88" s="6">
        <f t="shared" si="91"/>
        <v>31.093500000000002</v>
      </c>
      <c r="U88" s="6">
        <f t="shared" si="92"/>
        <v>0.6000000000000001</v>
      </c>
      <c r="V88" s="6">
        <f t="shared" si="93"/>
        <v>2.0045</v>
      </c>
      <c r="W88" s="6">
        <f t="shared" si="94"/>
        <v>31.093500000000002</v>
      </c>
      <c r="X88" s="6">
        <f t="shared" si="95"/>
        <v>0.96</v>
      </c>
      <c r="Y88" s="6">
        <f t="shared" si="96"/>
        <v>3.2072000000000003</v>
      </c>
      <c r="Z88" s="6">
        <f t="shared" si="97"/>
        <v>49.7496</v>
      </c>
      <c r="AA88" s="6">
        <f t="shared" si="98"/>
        <v>0.96</v>
      </c>
      <c r="AB88" s="6">
        <f t="shared" si="99"/>
        <v>3.2072000000000003</v>
      </c>
      <c r="AC88" s="6">
        <f t="shared" si="100"/>
        <v>49.7496</v>
      </c>
      <c r="AD88" s="6">
        <f t="shared" si="101"/>
        <v>1.2000000000000002</v>
      </c>
      <c r="AE88" s="6">
        <f t="shared" si="102"/>
        <v>4.009</v>
      </c>
      <c r="AF88" s="6">
        <f t="shared" si="103"/>
        <v>62.187000000000005</v>
      </c>
      <c r="AG88" s="6">
        <f t="shared" si="104"/>
        <v>1.32</v>
      </c>
      <c r="AH88" s="6">
        <f t="shared" si="105"/>
        <v>4.4099</v>
      </c>
      <c r="AI88" s="6">
        <f t="shared" si="106"/>
        <v>68.4057</v>
      </c>
      <c r="AJ88" s="6">
        <f t="shared" si="116"/>
        <v>1.32</v>
      </c>
      <c r="AK88" s="6">
        <f t="shared" si="117"/>
        <v>4.4099</v>
      </c>
      <c r="AL88" s="6">
        <f t="shared" si="118"/>
        <v>68.4057</v>
      </c>
      <c r="AM88" s="6">
        <f t="shared" si="119"/>
        <v>1.2000000000000002</v>
      </c>
      <c r="AN88" s="6">
        <f t="shared" si="120"/>
        <v>4.009</v>
      </c>
      <c r="AO88" s="6">
        <f t="shared" si="121"/>
        <v>62.187000000000005</v>
      </c>
      <c r="AP88" s="6">
        <f t="shared" si="107"/>
        <v>12</v>
      </c>
      <c r="AQ88" s="6">
        <f t="shared" si="108"/>
        <v>40.09</v>
      </c>
      <c r="AR88" s="6">
        <f t="shared" si="109"/>
        <v>621.87</v>
      </c>
    </row>
    <row r="89" spans="1:44" ht="12.75">
      <c r="A89" s="4" t="s">
        <v>132</v>
      </c>
      <c r="B89" s="4" t="s">
        <v>133</v>
      </c>
      <c r="C89" s="5">
        <v>37</v>
      </c>
      <c r="D89" s="5">
        <v>110.5825</v>
      </c>
      <c r="E89" s="5">
        <v>2387.29</v>
      </c>
      <c r="F89" s="6">
        <f t="shared" si="110"/>
        <v>3.7</v>
      </c>
      <c r="G89" s="6">
        <f t="shared" si="111"/>
        <v>11.058250000000001</v>
      </c>
      <c r="H89" s="6">
        <f t="shared" si="112"/>
        <v>238.729</v>
      </c>
      <c r="I89" s="6">
        <f t="shared" si="113"/>
        <v>3.7</v>
      </c>
      <c r="J89" s="6">
        <f t="shared" si="114"/>
        <v>11.058250000000001</v>
      </c>
      <c r="K89" s="6">
        <f t="shared" si="115"/>
        <v>238.729</v>
      </c>
      <c r="L89" s="6">
        <f t="shared" si="83"/>
        <v>2.96</v>
      </c>
      <c r="M89" s="6">
        <f t="shared" si="84"/>
        <v>8.8466</v>
      </c>
      <c r="N89" s="6">
        <f t="shared" si="85"/>
        <v>190.9832</v>
      </c>
      <c r="O89" s="6">
        <f t="shared" si="86"/>
        <v>1.48</v>
      </c>
      <c r="P89" s="6">
        <f t="shared" si="87"/>
        <v>4.4233</v>
      </c>
      <c r="Q89" s="6">
        <f t="shared" si="88"/>
        <v>95.4916</v>
      </c>
      <c r="R89" s="6">
        <f t="shared" si="89"/>
        <v>1.85</v>
      </c>
      <c r="S89" s="6">
        <f t="shared" si="90"/>
        <v>5.5291250000000005</v>
      </c>
      <c r="T89" s="6">
        <f t="shared" si="91"/>
        <v>119.3645</v>
      </c>
      <c r="U89" s="6">
        <f t="shared" si="92"/>
        <v>1.85</v>
      </c>
      <c r="V89" s="6">
        <f t="shared" si="93"/>
        <v>5.5291250000000005</v>
      </c>
      <c r="W89" s="6">
        <f t="shared" si="94"/>
        <v>119.3645</v>
      </c>
      <c r="X89" s="6">
        <f t="shared" si="95"/>
        <v>2.96</v>
      </c>
      <c r="Y89" s="6">
        <f t="shared" si="96"/>
        <v>8.8466</v>
      </c>
      <c r="Z89" s="6">
        <f t="shared" si="97"/>
        <v>190.9832</v>
      </c>
      <c r="AA89" s="6">
        <f t="shared" si="98"/>
        <v>2.96</v>
      </c>
      <c r="AB89" s="6">
        <f t="shared" si="99"/>
        <v>8.8466</v>
      </c>
      <c r="AC89" s="6">
        <f t="shared" si="100"/>
        <v>190.9832</v>
      </c>
      <c r="AD89" s="6">
        <f t="shared" si="101"/>
        <v>3.7</v>
      </c>
      <c r="AE89" s="6">
        <f t="shared" si="102"/>
        <v>11.058250000000001</v>
      </c>
      <c r="AF89" s="6">
        <f t="shared" si="103"/>
        <v>238.729</v>
      </c>
      <c r="AG89" s="6">
        <f t="shared" si="104"/>
        <v>4.07</v>
      </c>
      <c r="AH89" s="6">
        <f t="shared" si="105"/>
        <v>12.164075</v>
      </c>
      <c r="AI89" s="6">
        <f t="shared" si="106"/>
        <v>262.6019</v>
      </c>
      <c r="AJ89" s="6">
        <f t="shared" si="116"/>
        <v>4.07</v>
      </c>
      <c r="AK89" s="6">
        <f t="shared" si="117"/>
        <v>12.164075</v>
      </c>
      <c r="AL89" s="6">
        <f t="shared" si="118"/>
        <v>262.6019</v>
      </c>
      <c r="AM89" s="6">
        <f t="shared" si="119"/>
        <v>3.7</v>
      </c>
      <c r="AN89" s="6">
        <f t="shared" si="120"/>
        <v>11.058250000000001</v>
      </c>
      <c r="AO89" s="6">
        <f t="shared" si="121"/>
        <v>238.729</v>
      </c>
      <c r="AP89" s="6">
        <f t="shared" si="107"/>
        <v>37</v>
      </c>
      <c r="AQ89" s="6">
        <f t="shared" si="108"/>
        <v>110.5825</v>
      </c>
      <c r="AR89" s="6">
        <f t="shared" si="109"/>
        <v>2387.29</v>
      </c>
    </row>
    <row r="90" spans="1:44" ht="12.75">
      <c r="A90" s="4"/>
      <c r="B90" s="4" t="s">
        <v>134</v>
      </c>
      <c r="C90" s="5">
        <v>29</v>
      </c>
      <c r="D90" s="5">
        <v>85.358</v>
      </c>
      <c r="E90" s="5">
        <v>3042.36</v>
      </c>
      <c r="F90" s="6">
        <f t="shared" si="110"/>
        <v>2.9000000000000004</v>
      </c>
      <c r="G90" s="6">
        <f t="shared" si="111"/>
        <v>8.5358</v>
      </c>
      <c r="H90" s="6">
        <f t="shared" si="112"/>
        <v>304.23600000000005</v>
      </c>
      <c r="I90" s="6">
        <f t="shared" si="113"/>
        <v>2.9000000000000004</v>
      </c>
      <c r="J90" s="6">
        <f t="shared" si="114"/>
        <v>8.5358</v>
      </c>
      <c r="K90" s="6">
        <f t="shared" si="115"/>
        <v>304.23600000000005</v>
      </c>
      <c r="L90" s="6">
        <f t="shared" si="83"/>
        <v>2.32</v>
      </c>
      <c r="M90" s="6">
        <f t="shared" si="84"/>
        <v>6.82864</v>
      </c>
      <c r="N90" s="6">
        <f t="shared" si="85"/>
        <v>243.3888</v>
      </c>
      <c r="O90" s="6">
        <f t="shared" si="86"/>
        <v>1.16</v>
      </c>
      <c r="P90" s="6">
        <f t="shared" si="87"/>
        <v>3.41432</v>
      </c>
      <c r="Q90" s="6">
        <f t="shared" si="88"/>
        <v>121.6944</v>
      </c>
      <c r="R90" s="6">
        <f t="shared" si="89"/>
        <v>1.4500000000000002</v>
      </c>
      <c r="S90" s="6">
        <f t="shared" si="90"/>
        <v>4.2679</v>
      </c>
      <c r="T90" s="6">
        <f t="shared" si="91"/>
        <v>152.11800000000002</v>
      </c>
      <c r="U90" s="6">
        <f t="shared" si="92"/>
        <v>1.4500000000000002</v>
      </c>
      <c r="V90" s="6">
        <f t="shared" si="93"/>
        <v>4.2679</v>
      </c>
      <c r="W90" s="6">
        <f t="shared" si="94"/>
        <v>152.11800000000002</v>
      </c>
      <c r="X90" s="6">
        <f t="shared" si="95"/>
        <v>2.32</v>
      </c>
      <c r="Y90" s="6">
        <f t="shared" si="96"/>
        <v>6.82864</v>
      </c>
      <c r="Z90" s="6">
        <f t="shared" si="97"/>
        <v>243.3888</v>
      </c>
      <c r="AA90" s="6">
        <f t="shared" si="98"/>
        <v>2.32</v>
      </c>
      <c r="AB90" s="6">
        <f t="shared" si="99"/>
        <v>6.82864</v>
      </c>
      <c r="AC90" s="6">
        <f t="shared" si="100"/>
        <v>243.3888</v>
      </c>
      <c r="AD90" s="6">
        <f t="shared" si="101"/>
        <v>2.9000000000000004</v>
      </c>
      <c r="AE90" s="6">
        <f t="shared" si="102"/>
        <v>8.5358</v>
      </c>
      <c r="AF90" s="6">
        <f t="shared" si="103"/>
        <v>304.23600000000005</v>
      </c>
      <c r="AG90" s="6">
        <f t="shared" si="104"/>
        <v>3.19</v>
      </c>
      <c r="AH90" s="6">
        <f t="shared" si="105"/>
        <v>9.389380000000001</v>
      </c>
      <c r="AI90" s="6">
        <f t="shared" si="106"/>
        <v>334.6596</v>
      </c>
      <c r="AJ90" s="6">
        <f t="shared" si="116"/>
        <v>3.19</v>
      </c>
      <c r="AK90" s="6">
        <f t="shared" si="117"/>
        <v>9.389380000000001</v>
      </c>
      <c r="AL90" s="6">
        <f t="shared" si="118"/>
        <v>334.6596</v>
      </c>
      <c r="AM90" s="6">
        <f t="shared" si="119"/>
        <v>2.9000000000000004</v>
      </c>
      <c r="AN90" s="6">
        <f t="shared" si="120"/>
        <v>8.5358</v>
      </c>
      <c r="AO90" s="6">
        <f t="shared" si="121"/>
        <v>304.23600000000005</v>
      </c>
      <c r="AP90" s="6">
        <f t="shared" si="107"/>
        <v>29</v>
      </c>
      <c r="AQ90" s="6">
        <f t="shared" si="108"/>
        <v>85.358</v>
      </c>
      <c r="AR90" s="6">
        <f t="shared" si="109"/>
        <v>3042.3599999999997</v>
      </c>
    </row>
    <row r="91" spans="1:44" ht="12.75">
      <c r="A91" s="4" t="s">
        <v>135</v>
      </c>
      <c r="B91" s="4" t="s">
        <v>135</v>
      </c>
      <c r="C91" s="5">
        <v>27</v>
      </c>
      <c r="D91" s="5">
        <v>196.195</v>
      </c>
      <c r="E91" s="5">
        <v>5114.92</v>
      </c>
      <c r="F91" s="6">
        <f t="shared" si="110"/>
        <v>2.7</v>
      </c>
      <c r="G91" s="6">
        <f t="shared" si="111"/>
        <v>19.619500000000002</v>
      </c>
      <c r="H91" s="6">
        <f t="shared" si="112"/>
        <v>511.492</v>
      </c>
      <c r="I91" s="6">
        <f t="shared" si="113"/>
        <v>2.7</v>
      </c>
      <c r="J91" s="6">
        <f t="shared" si="114"/>
        <v>19.619500000000002</v>
      </c>
      <c r="K91" s="6">
        <f t="shared" si="115"/>
        <v>511.492</v>
      </c>
      <c r="L91" s="6">
        <f t="shared" si="83"/>
        <v>2.16</v>
      </c>
      <c r="M91" s="6">
        <f t="shared" si="84"/>
        <v>15.6956</v>
      </c>
      <c r="N91" s="6">
        <f t="shared" si="85"/>
        <v>409.1936</v>
      </c>
      <c r="O91" s="6">
        <f t="shared" si="86"/>
        <v>1.08</v>
      </c>
      <c r="P91" s="6">
        <f t="shared" si="87"/>
        <v>7.8478</v>
      </c>
      <c r="Q91" s="6">
        <f t="shared" si="88"/>
        <v>204.5968</v>
      </c>
      <c r="R91" s="6">
        <f t="shared" si="89"/>
        <v>1.35</v>
      </c>
      <c r="S91" s="6">
        <f t="shared" si="90"/>
        <v>9.809750000000001</v>
      </c>
      <c r="T91" s="6">
        <f t="shared" si="91"/>
        <v>255.746</v>
      </c>
      <c r="U91" s="6">
        <f t="shared" si="92"/>
        <v>1.35</v>
      </c>
      <c r="V91" s="6">
        <f t="shared" si="93"/>
        <v>9.809750000000001</v>
      </c>
      <c r="W91" s="6">
        <f t="shared" si="94"/>
        <v>255.746</v>
      </c>
      <c r="X91" s="6">
        <f t="shared" si="95"/>
        <v>2.16</v>
      </c>
      <c r="Y91" s="6">
        <f t="shared" si="96"/>
        <v>15.6956</v>
      </c>
      <c r="Z91" s="6">
        <f t="shared" si="97"/>
        <v>409.1936</v>
      </c>
      <c r="AA91" s="6">
        <f t="shared" si="98"/>
        <v>2.16</v>
      </c>
      <c r="AB91" s="6">
        <f t="shared" si="99"/>
        <v>15.6956</v>
      </c>
      <c r="AC91" s="6">
        <f t="shared" si="100"/>
        <v>409.1936</v>
      </c>
      <c r="AD91" s="6">
        <f t="shared" si="101"/>
        <v>2.7</v>
      </c>
      <c r="AE91" s="6">
        <f t="shared" si="102"/>
        <v>19.619500000000002</v>
      </c>
      <c r="AF91" s="6">
        <f t="shared" si="103"/>
        <v>511.492</v>
      </c>
      <c r="AG91" s="6">
        <f t="shared" si="104"/>
        <v>2.97</v>
      </c>
      <c r="AH91" s="6">
        <f t="shared" si="105"/>
        <v>21.58145</v>
      </c>
      <c r="AI91" s="6">
        <f t="shared" si="106"/>
        <v>562.6412</v>
      </c>
      <c r="AJ91" s="6">
        <f t="shared" si="116"/>
        <v>2.97</v>
      </c>
      <c r="AK91" s="6">
        <f t="shared" si="117"/>
        <v>21.58145</v>
      </c>
      <c r="AL91" s="6">
        <f t="shared" si="118"/>
        <v>562.6412</v>
      </c>
      <c r="AM91" s="6">
        <f t="shared" si="119"/>
        <v>2.7</v>
      </c>
      <c r="AN91" s="6">
        <f t="shared" si="120"/>
        <v>19.619500000000002</v>
      </c>
      <c r="AO91" s="6">
        <f t="shared" si="121"/>
        <v>511.492</v>
      </c>
      <c r="AP91" s="6">
        <f t="shared" si="107"/>
        <v>26.999999999999996</v>
      </c>
      <c r="AQ91" s="6">
        <f t="shared" si="108"/>
        <v>196.195</v>
      </c>
      <c r="AR91" s="6">
        <f t="shared" si="109"/>
        <v>5114.92</v>
      </c>
    </row>
    <row r="92" spans="1:44" ht="12.75">
      <c r="A92" s="4" t="s">
        <v>136</v>
      </c>
      <c r="B92" s="4" t="s">
        <v>136</v>
      </c>
      <c r="C92" s="5">
        <v>53</v>
      </c>
      <c r="D92" s="5">
        <v>201.86700000000002</v>
      </c>
      <c r="E92" s="5">
        <v>4125.91</v>
      </c>
      <c r="F92" s="6">
        <f t="shared" si="110"/>
        <v>5.300000000000001</v>
      </c>
      <c r="G92" s="6">
        <f t="shared" si="111"/>
        <v>20.186700000000002</v>
      </c>
      <c r="H92" s="6">
        <f t="shared" si="112"/>
        <v>412.591</v>
      </c>
      <c r="I92" s="6">
        <f t="shared" si="113"/>
        <v>5.300000000000001</v>
      </c>
      <c r="J92" s="6">
        <f t="shared" si="114"/>
        <v>20.186700000000002</v>
      </c>
      <c r="K92" s="6">
        <f t="shared" si="115"/>
        <v>412.591</v>
      </c>
      <c r="L92" s="6">
        <f t="shared" si="83"/>
        <v>4.24</v>
      </c>
      <c r="M92" s="6">
        <f t="shared" si="84"/>
        <v>16.14936</v>
      </c>
      <c r="N92" s="6">
        <f t="shared" si="85"/>
        <v>330.0728</v>
      </c>
      <c r="O92" s="6">
        <f t="shared" si="86"/>
        <v>2.12</v>
      </c>
      <c r="P92" s="6">
        <f t="shared" si="87"/>
        <v>8.07468</v>
      </c>
      <c r="Q92" s="6">
        <f t="shared" si="88"/>
        <v>165.0364</v>
      </c>
      <c r="R92" s="6">
        <f t="shared" si="89"/>
        <v>2.6500000000000004</v>
      </c>
      <c r="S92" s="6">
        <f t="shared" si="90"/>
        <v>10.093350000000001</v>
      </c>
      <c r="T92" s="6">
        <f t="shared" si="91"/>
        <v>206.2955</v>
      </c>
      <c r="U92" s="6">
        <f t="shared" si="92"/>
        <v>2.6500000000000004</v>
      </c>
      <c r="V92" s="6">
        <f t="shared" si="93"/>
        <v>10.093350000000001</v>
      </c>
      <c r="W92" s="6">
        <f t="shared" si="94"/>
        <v>206.2955</v>
      </c>
      <c r="X92" s="6">
        <f t="shared" si="95"/>
        <v>4.24</v>
      </c>
      <c r="Y92" s="6">
        <f t="shared" si="96"/>
        <v>16.14936</v>
      </c>
      <c r="Z92" s="6">
        <f t="shared" si="97"/>
        <v>330.0728</v>
      </c>
      <c r="AA92" s="6">
        <f t="shared" si="98"/>
        <v>4.24</v>
      </c>
      <c r="AB92" s="6">
        <f t="shared" si="99"/>
        <v>16.14936</v>
      </c>
      <c r="AC92" s="6">
        <f t="shared" si="100"/>
        <v>330.0728</v>
      </c>
      <c r="AD92" s="6">
        <f t="shared" si="101"/>
        <v>5.300000000000001</v>
      </c>
      <c r="AE92" s="6">
        <f t="shared" si="102"/>
        <v>20.186700000000002</v>
      </c>
      <c r="AF92" s="6">
        <f t="shared" si="103"/>
        <v>412.591</v>
      </c>
      <c r="AG92" s="6">
        <f t="shared" si="104"/>
        <v>5.83</v>
      </c>
      <c r="AH92" s="6">
        <f t="shared" si="105"/>
        <v>22.205370000000002</v>
      </c>
      <c r="AI92" s="6">
        <f t="shared" si="106"/>
        <v>453.8501</v>
      </c>
      <c r="AJ92" s="6">
        <f t="shared" si="116"/>
        <v>5.83</v>
      </c>
      <c r="AK92" s="6">
        <f t="shared" si="117"/>
        <v>22.205370000000002</v>
      </c>
      <c r="AL92" s="6">
        <f t="shared" si="118"/>
        <v>453.8501</v>
      </c>
      <c r="AM92" s="6">
        <f t="shared" si="119"/>
        <v>5.300000000000001</v>
      </c>
      <c r="AN92" s="6">
        <f t="shared" si="120"/>
        <v>20.186700000000002</v>
      </c>
      <c r="AO92" s="6">
        <f t="shared" si="121"/>
        <v>412.591</v>
      </c>
      <c r="AP92" s="6">
        <f t="shared" si="107"/>
        <v>53</v>
      </c>
      <c r="AQ92" s="6">
        <f t="shared" si="108"/>
        <v>201.86700000000005</v>
      </c>
      <c r="AR92" s="6">
        <f t="shared" si="109"/>
        <v>4125.91</v>
      </c>
    </row>
    <row r="93" spans="1:44" s="10" customFormat="1" ht="13.5">
      <c r="A93" s="7"/>
      <c r="B93" s="7"/>
      <c r="C93" s="8">
        <f aca="true" t="shared" si="122" ref="C93:AR93">SUM(C4:C92)</f>
        <v>2038</v>
      </c>
      <c r="D93" s="8">
        <f t="shared" si="122"/>
        <v>7873.290990129814</v>
      </c>
      <c r="E93" s="8">
        <f t="shared" si="122"/>
        <v>203660.67</v>
      </c>
      <c r="F93" s="9">
        <f t="shared" si="122"/>
        <v>202.09999999999997</v>
      </c>
      <c r="G93" s="9">
        <f t="shared" si="122"/>
        <v>782.9190990129814</v>
      </c>
      <c r="H93" s="9">
        <f t="shared" si="122"/>
        <v>20225.667000000005</v>
      </c>
      <c r="I93" s="9">
        <f t="shared" si="122"/>
        <v>202.09999999999997</v>
      </c>
      <c r="J93" s="9">
        <f t="shared" si="122"/>
        <v>782.9190990129814</v>
      </c>
      <c r="K93" s="9">
        <f t="shared" si="122"/>
        <v>20225.667000000005</v>
      </c>
      <c r="L93" s="9">
        <f t="shared" si="122"/>
        <v>163.03999999999996</v>
      </c>
      <c r="M93" s="9">
        <f t="shared" si="122"/>
        <v>629.8632792103849</v>
      </c>
      <c r="N93" s="9">
        <f t="shared" si="122"/>
        <v>16292.853600000002</v>
      </c>
      <c r="O93" s="9">
        <f t="shared" si="122"/>
        <v>81.51999999999998</v>
      </c>
      <c r="P93" s="9">
        <f t="shared" si="122"/>
        <v>314.93163960519246</v>
      </c>
      <c r="Q93" s="9">
        <f t="shared" si="122"/>
        <v>8146.426800000001</v>
      </c>
      <c r="R93" s="9">
        <f t="shared" si="122"/>
        <v>101.89999999999999</v>
      </c>
      <c r="S93" s="9">
        <f t="shared" si="122"/>
        <v>393.6645495064907</v>
      </c>
      <c r="T93" s="9">
        <f t="shared" si="122"/>
        <v>10183.033500000003</v>
      </c>
      <c r="U93" s="9">
        <f t="shared" si="122"/>
        <v>101.89999999999999</v>
      </c>
      <c r="V93" s="9">
        <f t="shared" si="122"/>
        <v>393.6645495064907</v>
      </c>
      <c r="W93" s="9">
        <f t="shared" si="122"/>
        <v>10183.033500000003</v>
      </c>
      <c r="X93" s="9">
        <f t="shared" si="122"/>
        <v>163.03999999999996</v>
      </c>
      <c r="Y93" s="9">
        <f t="shared" si="122"/>
        <v>629.8632792103849</v>
      </c>
      <c r="Z93" s="9">
        <f t="shared" si="122"/>
        <v>16292.853600000002</v>
      </c>
      <c r="AA93" s="9">
        <f t="shared" si="122"/>
        <v>163.03999999999996</v>
      </c>
      <c r="AB93" s="9">
        <f t="shared" si="122"/>
        <v>629.8632792103849</v>
      </c>
      <c r="AC93" s="9">
        <f t="shared" si="122"/>
        <v>16292.853600000002</v>
      </c>
      <c r="AD93" s="9">
        <f t="shared" si="122"/>
        <v>203.79999999999998</v>
      </c>
      <c r="AE93" s="9">
        <f t="shared" si="122"/>
        <v>787.3290990129814</v>
      </c>
      <c r="AF93" s="9">
        <f t="shared" si="122"/>
        <v>20366.067000000006</v>
      </c>
      <c r="AG93" s="9">
        <f t="shared" si="122"/>
        <v>224.17999999999998</v>
      </c>
      <c r="AH93" s="9">
        <f t="shared" si="122"/>
        <v>866.0620089142793</v>
      </c>
      <c r="AI93" s="9">
        <f t="shared" si="122"/>
        <v>22402.673699999996</v>
      </c>
      <c r="AJ93" s="9">
        <f t="shared" si="122"/>
        <v>225.88</v>
      </c>
      <c r="AK93" s="9">
        <f t="shared" si="122"/>
        <v>870.4720089142793</v>
      </c>
      <c r="AL93" s="9">
        <f t="shared" si="122"/>
        <v>22543.073699999997</v>
      </c>
      <c r="AM93" s="9">
        <f t="shared" si="122"/>
        <v>205.49999999999997</v>
      </c>
      <c r="AN93" s="9">
        <f t="shared" si="122"/>
        <v>791.7390990129813</v>
      </c>
      <c r="AO93" s="9">
        <f t="shared" si="122"/>
        <v>20506.467000000004</v>
      </c>
      <c r="AP93" s="9">
        <f t="shared" si="122"/>
        <v>2038</v>
      </c>
      <c r="AQ93" s="9">
        <f t="shared" si="122"/>
        <v>7873.2909901298135</v>
      </c>
      <c r="AR93" s="9">
        <f t="shared" si="122"/>
        <v>203660.67000000004</v>
      </c>
    </row>
  </sheetData>
  <mergeCells count="17">
    <mergeCell ref="A1:AR1"/>
    <mergeCell ref="AM2:AO2"/>
    <mergeCell ref="AP2:AR2"/>
    <mergeCell ref="A2:A3"/>
    <mergeCell ref="B2:B3"/>
    <mergeCell ref="AA2:AC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</mergeCells>
  <printOptions/>
  <pageMargins left="0.2" right="0.17" top="0.29" bottom="0.26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Akash Dubey</dc:creator>
  <cp:keywords/>
  <dc:description/>
  <cp:lastModifiedBy>santosh</cp:lastModifiedBy>
  <dcterms:created xsi:type="dcterms:W3CDTF">2011-05-12T05:50:55Z</dcterms:created>
  <dcterms:modified xsi:type="dcterms:W3CDTF">2011-05-12T05:59:12Z</dcterms:modified>
  <cp:category/>
  <cp:version/>
  <cp:contentType/>
  <cp:contentStatus/>
</cp:coreProperties>
</file>