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00" windowHeight="5265" activeTab="2"/>
  </bookViews>
  <sheets>
    <sheet name="Sheet2" sheetId="1" r:id="rId1"/>
    <sheet name="Sheet2 (2)" sheetId="2" r:id="rId2"/>
    <sheet name="Revised" sheetId="3" r:id="rId3"/>
  </sheets>
  <externalReferences>
    <externalReference r:id="rId6"/>
  </externalReferences>
  <definedNames>
    <definedName name="_xlnm._FilterDatabase" localSheetId="2" hidden="1">'Revised'!$A$3:$W$3</definedName>
    <definedName name="_xlnm.Print_Area" localSheetId="2">'Revised'!$A$1:$V$103</definedName>
    <definedName name="_xlnm.Print_Titles" localSheetId="2">'Revised'!$1:$3</definedName>
    <definedName name="_xlnm.Print_Titles" localSheetId="1">'Sheet2 (2)'!$1:$3</definedName>
  </definedNames>
  <calcPr fullCalcOnLoad="1"/>
</workbook>
</file>

<file path=xl/sharedStrings.xml><?xml version="1.0" encoding="utf-8"?>
<sst xmlns="http://schemas.openxmlformats.org/spreadsheetml/2006/main" count="658" uniqueCount="201">
  <si>
    <t>T A R G E T 09-10</t>
  </si>
  <si>
    <t>A C H I E V E M E N T 09-10</t>
  </si>
  <si>
    <t>SN</t>
  </si>
  <si>
    <t>Dist</t>
  </si>
  <si>
    <t>PIU</t>
  </si>
  <si>
    <t>Sanctions</t>
  </si>
  <si>
    <t xml:space="preserve">Expenditure till now </t>
  </si>
  <si>
    <t xml:space="preserve">Habitation Sanctioned </t>
  </si>
  <si>
    <t>Completion</t>
  </si>
  <si>
    <t>Habitation Connectivity</t>
  </si>
  <si>
    <t>Target Year 2009-10 (9146) km</t>
  </si>
  <si>
    <t>Length in KM</t>
  </si>
  <si>
    <t xml:space="preserve"> No. of Road </t>
  </si>
  <si>
    <t>Total amount</t>
  </si>
  <si>
    <t>Total Expenditure</t>
  </si>
  <si>
    <t>Block</t>
  </si>
  <si>
    <t>Constituency</t>
  </si>
  <si>
    <t>Consultant</t>
  </si>
  <si>
    <t>Cont.</t>
  </si>
  <si>
    <t>Pkg</t>
  </si>
  <si>
    <t>Road</t>
  </si>
  <si>
    <t>N/U</t>
  </si>
  <si>
    <t>Sanc L</t>
  </si>
  <si>
    <t>Actual L</t>
  </si>
  <si>
    <t>PAC</t>
  </si>
  <si>
    <t>%</t>
  </si>
  <si>
    <t>Cost PACIncluding tender %</t>
  </si>
  <si>
    <t>DOW</t>
  </si>
  <si>
    <t>DOC</t>
  </si>
  <si>
    <t>1000+</t>
  </si>
  <si>
    <t>500+</t>
  </si>
  <si>
    <t>&lt;250</t>
  </si>
  <si>
    <t xml:space="preserve">Mark Completed </t>
  </si>
  <si>
    <t xml:space="preserve">Total No. of Completed Road </t>
  </si>
  <si>
    <t>Total Comp Length</t>
  </si>
  <si>
    <t>250+</t>
  </si>
  <si>
    <t>Alirajpur</t>
  </si>
  <si>
    <t xml:space="preserve">Alirajpur-1 </t>
  </si>
  <si>
    <t xml:space="preserve">Alirajpur-2 </t>
  </si>
  <si>
    <t>Anuppur</t>
  </si>
  <si>
    <t xml:space="preserve">Anuppur-1 </t>
  </si>
  <si>
    <t xml:space="preserve">Anuppur-2 </t>
  </si>
  <si>
    <t>Ashoknagar</t>
  </si>
  <si>
    <t xml:space="preserve">Ashoknagar </t>
  </si>
  <si>
    <t>Balaghat</t>
  </si>
  <si>
    <t xml:space="preserve">Balaghat-1 </t>
  </si>
  <si>
    <t xml:space="preserve">Balaghat-2 </t>
  </si>
  <si>
    <t xml:space="preserve">Balaghat-3 </t>
  </si>
  <si>
    <t>Barwani</t>
  </si>
  <si>
    <t xml:space="preserve">Barwani-1 </t>
  </si>
  <si>
    <t xml:space="preserve">Barwani-2 </t>
  </si>
  <si>
    <t xml:space="preserve">Sendhwa </t>
  </si>
  <si>
    <t>Betul</t>
  </si>
  <si>
    <t xml:space="preserve">Betul-1 </t>
  </si>
  <si>
    <t xml:space="preserve">Betul-2 </t>
  </si>
  <si>
    <t xml:space="preserve">Betul-3 </t>
  </si>
  <si>
    <t xml:space="preserve">Betul-4 </t>
  </si>
  <si>
    <t>Bhind</t>
  </si>
  <si>
    <t xml:space="preserve">Bhind </t>
  </si>
  <si>
    <t>Bhopal</t>
  </si>
  <si>
    <t xml:space="preserve">Bhopal </t>
  </si>
  <si>
    <t>Burhanpur</t>
  </si>
  <si>
    <t xml:space="preserve">Burhanpur </t>
  </si>
  <si>
    <t>Chhatarpur</t>
  </si>
  <si>
    <t xml:space="preserve">Chhatarpur 1 </t>
  </si>
  <si>
    <t xml:space="preserve">Chhatarpur-2 </t>
  </si>
  <si>
    <t>Chhindwara</t>
  </si>
  <si>
    <t xml:space="preserve">Chhindwara-1 </t>
  </si>
  <si>
    <t>chhindwara</t>
  </si>
  <si>
    <t xml:space="preserve">chhindwara-2 </t>
  </si>
  <si>
    <t xml:space="preserve">Chhindwara-3 </t>
  </si>
  <si>
    <t xml:space="preserve">Chhindwara-4 </t>
  </si>
  <si>
    <t xml:space="preserve">Chhindwara-5 </t>
  </si>
  <si>
    <t>Damoh</t>
  </si>
  <si>
    <t xml:space="preserve">Damoh </t>
  </si>
  <si>
    <t>Datia</t>
  </si>
  <si>
    <t xml:space="preserve">Datia </t>
  </si>
  <si>
    <t>Dewas</t>
  </si>
  <si>
    <t xml:space="preserve">Dewas-1 </t>
  </si>
  <si>
    <t xml:space="preserve">Dewas-2 </t>
  </si>
  <si>
    <t>Dhar</t>
  </si>
  <si>
    <t xml:space="preserve">Dhar-1 </t>
  </si>
  <si>
    <t xml:space="preserve">Dhar-3 </t>
  </si>
  <si>
    <t xml:space="preserve">Dhar-4 </t>
  </si>
  <si>
    <t xml:space="preserve">Kukshi </t>
  </si>
  <si>
    <t>Dindori</t>
  </si>
  <si>
    <t xml:space="preserve">Dindori-1 </t>
  </si>
  <si>
    <t xml:space="preserve">Dindori-2 </t>
  </si>
  <si>
    <t>Guna</t>
  </si>
  <si>
    <t xml:space="preserve">Guna </t>
  </si>
  <si>
    <t>Gwalior</t>
  </si>
  <si>
    <t xml:space="preserve">Gwalior </t>
  </si>
  <si>
    <t xml:space="preserve">Harda </t>
  </si>
  <si>
    <t xml:space="preserve">Harda  </t>
  </si>
  <si>
    <t>Hoshangabad</t>
  </si>
  <si>
    <t xml:space="preserve">Hoshangabad </t>
  </si>
  <si>
    <t>Indore</t>
  </si>
  <si>
    <t xml:space="preserve">Indore </t>
  </si>
  <si>
    <t>Jabalpur</t>
  </si>
  <si>
    <t xml:space="preserve">Jabalpur </t>
  </si>
  <si>
    <t>Jhabua</t>
  </si>
  <si>
    <t xml:space="preserve">Jhabua-1 </t>
  </si>
  <si>
    <t xml:space="preserve">Jhabua-2 </t>
  </si>
  <si>
    <t xml:space="preserve">Jhabua-3 </t>
  </si>
  <si>
    <t>Katni</t>
  </si>
  <si>
    <t xml:space="preserve">Katni </t>
  </si>
  <si>
    <t>Khandwa</t>
  </si>
  <si>
    <t xml:space="preserve">Khandwa-1 </t>
  </si>
  <si>
    <t xml:space="preserve">Khandwa-2 </t>
  </si>
  <si>
    <t xml:space="preserve">Khandwa-3 </t>
  </si>
  <si>
    <t>Khargone</t>
  </si>
  <si>
    <t xml:space="preserve">Khargone-1 </t>
  </si>
  <si>
    <t xml:space="preserve">Khargone-2 </t>
  </si>
  <si>
    <t xml:space="preserve">Khargone-3 </t>
  </si>
  <si>
    <t xml:space="preserve">Maheshwar </t>
  </si>
  <si>
    <t>Mandla</t>
  </si>
  <si>
    <t xml:space="preserve">Mandla-I </t>
  </si>
  <si>
    <t xml:space="preserve">Mandla-II </t>
  </si>
  <si>
    <t>Mandsaur</t>
  </si>
  <si>
    <t xml:space="preserve">Mandsaur-1 </t>
  </si>
  <si>
    <t xml:space="preserve">Mandsaur-2 </t>
  </si>
  <si>
    <t xml:space="preserve">Mandsaur-3 </t>
  </si>
  <si>
    <t>Morena</t>
  </si>
  <si>
    <t xml:space="preserve">Morena-1 </t>
  </si>
  <si>
    <t xml:space="preserve">Morena-2 </t>
  </si>
  <si>
    <t>Narsinghpur</t>
  </si>
  <si>
    <t xml:space="preserve">Narsinghpur-1 </t>
  </si>
  <si>
    <t xml:space="preserve">Narsinghpur-2 </t>
  </si>
  <si>
    <t>Neemuch</t>
  </si>
  <si>
    <t xml:space="preserve">Neemuch </t>
  </si>
  <si>
    <t>Panna</t>
  </si>
  <si>
    <t xml:space="preserve">Panna </t>
  </si>
  <si>
    <t xml:space="preserve">Pawai </t>
  </si>
  <si>
    <t>Raisen</t>
  </si>
  <si>
    <t xml:space="preserve">Raisen </t>
  </si>
  <si>
    <t>Rajgarh</t>
  </si>
  <si>
    <t xml:space="preserve">Biaora </t>
  </si>
  <si>
    <t>Ratlam</t>
  </si>
  <si>
    <t xml:space="preserve">Ratlam-1 </t>
  </si>
  <si>
    <t xml:space="preserve">Ratlam-2 </t>
  </si>
  <si>
    <t>Rewa</t>
  </si>
  <si>
    <t xml:space="preserve">Mauganj </t>
  </si>
  <si>
    <t xml:space="preserve">Rewa-1 </t>
  </si>
  <si>
    <t xml:space="preserve">Rewa-2 </t>
  </si>
  <si>
    <t>Sagar</t>
  </si>
  <si>
    <t xml:space="preserve">Sagar </t>
  </si>
  <si>
    <t>Satna</t>
  </si>
  <si>
    <t xml:space="preserve">Satna-03 </t>
  </si>
  <si>
    <t xml:space="preserve">Satna-1 </t>
  </si>
  <si>
    <t xml:space="preserve">Satna-2 </t>
  </si>
  <si>
    <t>Sehore</t>
  </si>
  <si>
    <t xml:space="preserve">Sehore-I </t>
  </si>
  <si>
    <t xml:space="preserve">Sehore-II </t>
  </si>
  <si>
    <t>Seoni</t>
  </si>
  <si>
    <t xml:space="preserve">Seoni -3 </t>
  </si>
  <si>
    <t xml:space="preserve">Seoni-1 </t>
  </si>
  <si>
    <t xml:space="preserve">Seoni-2  </t>
  </si>
  <si>
    <t xml:space="preserve">Seoni-4 </t>
  </si>
  <si>
    <t xml:space="preserve">Seoni-5 </t>
  </si>
  <si>
    <t>Shahdol</t>
  </si>
  <si>
    <t xml:space="preserve">Shahdol-1 </t>
  </si>
  <si>
    <t xml:space="preserve">Shahdol-2 </t>
  </si>
  <si>
    <t>Shajapur</t>
  </si>
  <si>
    <t xml:space="preserve">Shajapur </t>
  </si>
  <si>
    <t>Sheopur</t>
  </si>
  <si>
    <t xml:space="preserve">Sheopur </t>
  </si>
  <si>
    <t>Shivpuri</t>
  </si>
  <si>
    <t xml:space="preserve">Shivpuri </t>
  </si>
  <si>
    <t>Sidhi</t>
  </si>
  <si>
    <t xml:space="preserve">Sidhi-1 </t>
  </si>
  <si>
    <t xml:space="preserve">Sidhi-2 </t>
  </si>
  <si>
    <t xml:space="preserve">Sidhi-3 </t>
  </si>
  <si>
    <t xml:space="preserve">Sidhi-4 </t>
  </si>
  <si>
    <t>Singrauli</t>
  </si>
  <si>
    <t xml:space="preserve">Waidhan-1 </t>
  </si>
  <si>
    <t xml:space="preserve">Waidhan-2 </t>
  </si>
  <si>
    <t xml:space="preserve">Waidhan-3 </t>
  </si>
  <si>
    <t>Tikamgarh</t>
  </si>
  <si>
    <t xml:space="preserve">Tikamgarh </t>
  </si>
  <si>
    <t>Ujjain</t>
  </si>
  <si>
    <t xml:space="preserve">Ujjain - 1 </t>
  </si>
  <si>
    <t xml:space="preserve">Ujjain - 3 </t>
  </si>
  <si>
    <t xml:space="preserve">Ujjain-2 </t>
  </si>
  <si>
    <t>Umaria</t>
  </si>
  <si>
    <t xml:space="preserve">Umaria </t>
  </si>
  <si>
    <t>Vidisha</t>
  </si>
  <si>
    <t xml:space="preserve">Vidisha </t>
  </si>
  <si>
    <t>BALANCE TGTupto Sept'9</t>
  </si>
  <si>
    <t>Expenditure in Lakh</t>
  </si>
  <si>
    <t>Oct'09</t>
  </si>
  <si>
    <t>Amount rs. in lakh</t>
  </si>
  <si>
    <t>Length in km</t>
  </si>
  <si>
    <t>Nov'09</t>
  </si>
  <si>
    <t>Dec'09</t>
  </si>
  <si>
    <t>Jan'10</t>
  </si>
  <si>
    <t>Feb'10</t>
  </si>
  <si>
    <t>Mar'10</t>
  </si>
  <si>
    <t>BALANCE --- TARGET  upto Sept'9</t>
  </si>
  <si>
    <t>TARGET ------ 2009-10</t>
  </si>
  <si>
    <t>% of Phy.</t>
  </si>
  <si>
    <t>% of Fin.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</si>
</sst>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\-yy;@"/>
    <numFmt numFmtId="166" formatCode="0.000"/>
    <numFmt numFmtId="167" formatCode="[$-409]d\-mmm\-yy;@"/>
    <numFmt numFmtId="168" formatCode="0.0"/>
  </numFmts>
  <fonts count="15">
    <font>
      <sz val="10"/>
      <name val="Times New Roman"/>
      <family val="0"/>
    </font>
    <font>
      <u val="single"/>
      <sz val="10"/>
      <color indexed="36"/>
      <name val="Times New Roman"/>
      <family val="0"/>
    </font>
    <font>
      <u val="single"/>
      <sz val="10"/>
      <color indexed="12"/>
      <name val="Times New Roman"/>
      <family val="0"/>
    </font>
    <font>
      <sz val="8"/>
      <name val="Times New Roman"/>
      <family val="0"/>
    </font>
    <font>
      <sz val="12"/>
      <name val="Times New Roman"/>
      <family val="0"/>
    </font>
    <font>
      <b/>
      <sz val="10"/>
      <name val="Times New Roman"/>
      <family val="1"/>
    </font>
    <font>
      <b/>
      <sz val="16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0"/>
    </font>
    <font>
      <sz val="8"/>
      <name val="Arial"/>
      <family val="2"/>
    </font>
    <font>
      <sz val="11"/>
      <name val="Times New Roman"/>
      <family val="0"/>
    </font>
    <font>
      <b/>
      <sz val="9"/>
      <name val="Times New Roman"/>
      <family val="1"/>
    </font>
    <font>
      <sz val="9"/>
      <name val="Times New Roman"/>
      <family val="0"/>
    </font>
    <font>
      <sz val="10"/>
      <name val="Arial"/>
      <family val="2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54">
    <xf numFmtId="0" fontId="0" fillId="0" borderId="0" xfId="0" applyAlignment="1">
      <alignment/>
    </xf>
    <xf numFmtId="0" fontId="4" fillId="0" borderId="1" xfId="0" applyFont="1" applyBorder="1" applyAlignment="1">
      <alignment/>
    </xf>
    <xf numFmtId="2" fontId="4" fillId="0" borderId="1" xfId="0" applyNumberFormat="1" applyFont="1" applyBorder="1" applyAlignment="1">
      <alignment/>
    </xf>
    <xf numFmtId="0" fontId="0" fillId="0" borderId="0" xfId="0" applyNumberFormat="1" applyAlignment="1">
      <alignment/>
    </xf>
    <xf numFmtId="0" fontId="5" fillId="0" borderId="0" xfId="0" applyFont="1" applyAlignment="1">
      <alignment/>
    </xf>
    <xf numFmtId="2" fontId="5" fillId="0" borderId="1" xfId="0" applyNumberFormat="1" applyFont="1" applyBorder="1" applyAlignment="1">
      <alignment horizontal="center" vertical="top" wrapText="1"/>
    </xf>
    <xf numFmtId="0" fontId="6" fillId="0" borderId="0" xfId="0" applyFont="1" applyFill="1" applyAlignment="1">
      <alignment horizontal="center"/>
    </xf>
    <xf numFmtId="0" fontId="5" fillId="0" borderId="1" xfId="0" applyNumberFormat="1" applyFont="1" applyBorder="1" applyAlignment="1">
      <alignment horizontal="center"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vertical="top" wrapText="1"/>
    </xf>
    <xf numFmtId="167" fontId="5" fillId="0" borderId="1" xfId="0" applyNumberFormat="1" applyFont="1" applyBorder="1" applyAlignment="1">
      <alignment vertical="top" wrapText="1"/>
    </xf>
    <xf numFmtId="167" fontId="5" fillId="0" borderId="3" xfId="0" applyNumberFormat="1" applyFont="1" applyBorder="1" applyAlignment="1">
      <alignment vertical="top" wrapText="1"/>
    </xf>
    <xf numFmtId="165" fontId="5" fillId="0" borderId="2" xfId="0" applyNumberFormat="1" applyFont="1" applyBorder="1" applyAlignment="1">
      <alignment vertical="top" wrapText="1"/>
    </xf>
    <xf numFmtId="165" fontId="5" fillId="0" borderId="1" xfId="0" applyNumberFormat="1" applyFont="1" applyBorder="1" applyAlignment="1">
      <alignment vertical="top" wrapText="1"/>
    </xf>
    <xf numFmtId="0" fontId="7" fillId="0" borderId="1" xfId="0" applyNumberFormat="1" applyFont="1" applyFill="1" applyBorder="1" applyAlignment="1">
      <alignment horizontal="center" vertical="top" wrapText="1"/>
    </xf>
    <xf numFmtId="0" fontId="5" fillId="0" borderId="1" xfId="0" applyNumberFormat="1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0" fontId="5" fillId="0" borderId="1" xfId="0" applyNumberFormat="1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4" fillId="0" borderId="1" xfId="0" applyNumberFormat="1" applyFont="1" applyBorder="1" applyAlignment="1">
      <alignment/>
    </xf>
    <xf numFmtId="2" fontId="4" fillId="0" borderId="3" xfId="0" applyNumberFormat="1" applyFont="1" applyBorder="1" applyAlignment="1">
      <alignment/>
    </xf>
    <xf numFmtId="0" fontId="0" fillId="0" borderId="1" xfId="0" applyBorder="1" applyAlignment="1">
      <alignment/>
    </xf>
    <xf numFmtId="2" fontId="4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4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" xfId="0" applyFont="1" applyBorder="1" applyAlignment="1">
      <alignment/>
    </xf>
    <xf numFmtId="0" fontId="0" fillId="0" borderId="3" xfId="0" applyFont="1" applyBorder="1" applyAlignment="1">
      <alignment/>
    </xf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0" xfId="0" applyFont="1" applyAlignment="1">
      <alignment horizontal="left"/>
    </xf>
    <xf numFmtId="167" fontId="5" fillId="0" borderId="0" xfId="0" applyNumberFormat="1" applyFont="1" applyAlignment="1">
      <alignment/>
    </xf>
    <xf numFmtId="165" fontId="5" fillId="0" borderId="0" xfId="0" applyNumberFormat="1" applyFont="1" applyAlignment="1">
      <alignment/>
    </xf>
    <xf numFmtId="0" fontId="7" fillId="0" borderId="0" xfId="0" applyFont="1" applyFill="1" applyAlignment="1">
      <alignment horizontal="center"/>
    </xf>
    <xf numFmtId="0" fontId="7" fillId="0" borderId="1" xfId="0" applyNumberFormat="1" applyFont="1" applyFill="1" applyBorder="1" applyAlignment="1">
      <alignment horizontal="center" vertical="top" wrapText="1"/>
    </xf>
    <xf numFmtId="0" fontId="5" fillId="0" borderId="1" xfId="0" applyNumberFormat="1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0" fontId="0" fillId="0" borderId="0" xfId="0" applyFont="1" applyFill="1" applyAlignment="1">
      <alignment/>
    </xf>
    <xf numFmtId="0" fontId="0" fillId="0" borderId="1" xfId="0" applyFont="1" applyFill="1" applyBorder="1" applyAlignment="1">
      <alignment/>
    </xf>
    <xf numFmtId="2" fontId="0" fillId="0" borderId="1" xfId="0" applyNumberFormat="1" applyFont="1" applyFill="1" applyBorder="1" applyAlignment="1">
      <alignment/>
    </xf>
    <xf numFmtId="0" fontId="0" fillId="0" borderId="0" xfId="0" applyNumberFormat="1" applyFont="1" applyFill="1" applyAlignment="1">
      <alignment/>
    </xf>
    <xf numFmtId="1" fontId="5" fillId="0" borderId="1" xfId="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167" fontId="5" fillId="0" borderId="0" xfId="0" applyNumberFormat="1" applyFont="1" applyFill="1" applyAlignment="1">
      <alignment/>
    </xf>
    <xf numFmtId="165" fontId="5" fillId="0" borderId="0" xfId="0" applyNumberFormat="1" applyFont="1" applyFill="1" applyAlignment="1">
      <alignment/>
    </xf>
    <xf numFmtId="0" fontId="5" fillId="0" borderId="1" xfId="0" applyNumberFormat="1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167" fontId="5" fillId="0" borderId="1" xfId="0" applyNumberFormat="1" applyFont="1" applyFill="1" applyBorder="1" applyAlignment="1">
      <alignment vertical="top" wrapText="1"/>
    </xf>
    <xf numFmtId="167" fontId="5" fillId="0" borderId="3" xfId="0" applyNumberFormat="1" applyFont="1" applyFill="1" applyBorder="1" applyAlignment="1">
      <alignment vertical="top" wrapText="1"/>
    </xf>
    <xf numFmtId="165" fontId="5" fillId="0" borderId="2" xfId="0" applyNumberFormat="1" applyFont="1" applyFill="1" applyBorder="1" applyAlignment="1">
      <alignment vertical="top" wrapText="1"/>
    </xf>
    <xf numFmtId="165" fontId="5" fillId="0" borderId="1" xfId="0" applyNumberFormat="1" applyFont="1" applyFill="1" applyBorder="1" applyAlignment="1">
      <alignment vertical="top" wrapText="1"/>
    </xf>
    <xf numFmtId="0" fontId="5" fillId="0" borderId="0" xfId="0" applyFont="1" applyFill="1" applyAlignment="1">
      <alignment vertical="top" wrapText="1"/>
    </xf>
    <xf numFmtId="2" fontId="0" fillId="0" borderId="1" xfId="0" applyNumberFormat="1" applyFont="1" applyFill="1" applyBorder="1" applyAlignment="1">
      <alignment/>
    </xf>
    <xf numFmtId="0" fontId="0" fillId="0" borderId="1" xfId="0" applyNumberFormat="1" applyFont="1" applyFill="1" applyBorder="1" applyAlignment="1">
      <alignment/>
    </xf>
    <xf numFmtId="1" fontId="0" fillId="0" borderId="3" xfId="0" applyNumberFormat="1" applyFont="1" applyFill="1" applyBorder="1" applyAlignment="1">
      <alignment/>
    </xf>
    <xf numFmtId="1" fontId="0" fillId="0" borderId="1" xfId="0" applyNumberFormat="1" applyFont="1" applyFill="1" applyBorder="1" applyAlignment="1">
      <alignment/>
    </xf>
    <xf numFmtId="1" fontId="0" fillId="0" borderId="1" xfId="0" applyNumberFormat="1" applyFont="1" applyFill="1" applyBorder="1" applyAlignment="1">
      <alignment horizontal="center"/>
    </xf>
    <xf numFmtId="2" fontId="0" fillId="0" borderId="0" xfId="0" applyNumberFormat="1" applyFont="1" applyFill="1" applyAlignment="1">
      <alignment/>
    </xf>
    <xf numFmtId="1" fontId="8" fillId="0" borderId="1" xfId="0" applyNumberFormat="1" applyFont="1" applyFill="1" applyBorder="1" applyAlignment="1">
      <alignment/>
    </xf>
    <xf numFmtId="1" fontId="0" fillId="0" borderId="1" xfId="0" applyNumberFormat="1" applyFont="1" applyFill="1" applyBorder="1" applyAlignment="1">
      <alignment/>
    </xf>
    <xf numFmtId="1" fontId="0" fillId="0" borderId="3" xfId="0" applyNumberFormat="1" applyFont="1" applyFill="1" applyBorder="1" applyAlignment="1">
      <alignment/>
    </xf>
    <xf numFmtId="1" fontId="0" fillId="0" borderId="1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0" fillId="0" borderId="1" xfId="0" applyNumberFormat="1" applyFont="1" applyFill="1" applyBorder="1" applyAlignment="1">
      <alignment/>
    </xf>
    <xf numFmtId="0" fontId="0" fillId="0" borderId="1" xfId="0" applyNumberFormat="1" applyFont="1" applyFill="1" applyBorder="1" applyAlignment="1">
      <alignment/>
    </xf>
    <xf numFmtId="2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/>
    </xf>
    <xf numFmtId="1" fontId="0" fillId="0" borderId="3" xfId="0" applyNumberFormat="1" applyFont="1" applyFill="1" applyBorder="1" applyAlignment="1">
      <alignment/>
    </xf>
    <xf numFmtId="1" fontId="0" fillId="0" borderId="1" xfId="0" applyNumberFormat="1" applyFont="1" applyFill="1" applyBorder="1" applyAlignment="1">
      <alignment horizontal="center"/>
    </xf>
    <xf numFmtId="0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 horizontal="center"/>
    </xf>
    <xf numFmtId="2" fontId="0" fillId="2" borderId="1" xfId="0" applyNumberFormat="1" applyFont="1" applyFill="1" applyBorder="1" applyAlignment="1">
      <alignment/>
    </xf>
    <xf numFmtId="0" fontId="0" fillId="2" borderId="1" xfId="0" applyNumberFormat="1" applyFont="1" applyFill="1" applyBorder="1" applyAlignment="1">
      <alignment/>
    </xf>
    <xf numFmtId="1" fontId="0" fillId="2" borderId="3" xfId="0" applyNumberFormat="1" applyFont="1" applyFill="1" applyBorder="1" applyAlignment="1">
      <alignment/>
    </xf>
    <xf numFmtId="1" fontId="0" fillId="2" borderId="1" xfId="0" applyNumberFormat="1" applyFont="1" applyFill="1" applyBorder="1" applyAlignment="1">
      <alignment/>
    </xf>
    <xf numFmtId="1" fontId="0" fillId="2" borderId="1" xfId="0" applyNumberFormat="1" applyFont="1" applyFill="1" applyBorder="1" applyAlignment="1">
      <alignment horizontal="center"/>
    </xf>
    <xf numFmtId="0" fontId="0" fillId="2" borderId="0" xfId="0" applyFont="1" applyFill="1" applyAlignment="1">
      <alignment/>
    </xf>
    <xf numFmtId="2" fontId="0" fillId="2" borderId="1" xfId="0" applyNumberFormat="1" applyFont="1" applyFill="1" applyBorder="1" applyAlignment="1">
      <alignment/>
    </xf>
    <xf numFmtId="0" fontId="0" fillId="2" borderId="1" xfId="0" applyNumberFormat="1" applyFont="1" applyFill="1" applyBorder="1" applyAlignment="1">
      <alignment/>
    </xf>
    <xf numFmtId="1" fontId="0" fillId="2" borderId="3" xfId="0" applyNumberFormat="1" applyFont="1" applyFill="1" applyBorder="1" applyAlignment="1">
      <alignment/>
    </xf>
    <xf numFmtId="1" fontId="0" fillId="2" borderId="1" xfId="0" applyNumberFormat="1" applyFont="1" applyFill="1" applyBorder="1" applyAlignment="1">
      <alignment/>
    </xf>
    <xf numFmtId="1" fontId="0" fillId="2" borderId="1" xfId="0" applyNumberFormat="1" applyFont="1" applyFill="1" applyBorder="1" applyAlignment="1">
      <alignment horizontal="center"/>
    </xf>
    <xf numFmtId="0" fontId="0" fillId="2" borderId="0" xfId="0" applyFont="1" applyFill="1" applyAlignment="1">
      <alignment/>
    </xf>
    <xf numFmtId="1" fontId="0" fillId="2" borderId="1" xfId="0" applyNumberFormat="1" applyFont="1" applyFill="1" applyBorder="1" applyAlignment="1">
      <alignment horizontal="center" vertical="center"/>
    </xf>
    <xf numFmtId="1" fontId="0" fillId="2" borderId="1" xfId="0" applyNumberFormat="1" applyFill="1" applyBorder="1" applyAlignment="1">
      <alignment horizontal="center" vertical="center"/>
    </xf>
    <xf numFmtId="1" fontId="10" fillId="0" borderId="1" xfId="0" applyNumberFormat="1" applyFont="1" applyFill="1" applyBorder="1" applyAlignment="1">
      <alignment horizontal="center" vertical="center"/>
    </xf>
    <xf numFmtId="1" fontId="10" fillId="2" borderId="1" xfId="0" applyNumberFormat="1" applyFont="1" applyFill="1" applyBorder="1" applyAlignment="1">
      <alignment horizontal="center" vertical="center"/>
    </xf>
    <xf numFmtId="1" fontId="0" fillId="2" borderId="1" xfId="0" applyNumberFormat="1" applyFont="1" applyFill="1" applyBorder="1" applyAlignment="1">
      <alignment horizontal="center" vertical="center" wrapText="1"/>
    </xf>
    <xf numFmtId="1" fontId="10" fillId="2" borderId="1" xfId="0" applyNumberFormat="1" applyFont="1" applyFill="1" applyBorder="1" applyAlignment="1">
      <alignment horizontal="center" vertical="center"/>
    </xf>
    <xf numFmtId="1" fontId="12" fillId="2" borderId="1" xfId="0" applyNumberFormat="1" applyFont="1" applyFill="1" applyBorder="1" applyAlignment="1">
      <alignment horizontal="center" vertical="center" wrapText="1"/>
    </xf>
    <xf numFmtId="1" fontId="0" fillId="2" borderId="3" xfId="0" applyNumberFormat="1" applyFont="1" applyFill="1" applyBorder="1" applyAlignment="1">
      <alignment horizontal="center"/>
    </xf>
    <xf numFmtId="1" fontId="0" fillId="2" borderId="1" xfId="0" applyNumberFormat="1" applyFont="1" applyFill="1" applyBorder="1" applyAlignment="1">
      <alignment horizontal="center"/>
    </xf>
    <xf numFmtId="1" fontId="0" fillId="2" borderId="1" xfId="0" applyNumberFormat="1" applyFont="1" applyFill="1" applyBorder="1" applyAlignment="1">
      <alignment horizontal="center" vertical="top"/>
    </xf>
    <xf numFmtId="1" fontId="0" fillId="2" borderId="1" xfId="0" applyNumberFormat="1" applyFont="1" applyFill="1" applyBorder="1" applyAlignment="1">
      <alignment horizontal="center" vertical="center" wrapText="1"/>
    </xf>
    <xf numFmtId="1" fontId="0" fillId="2" borderId="1" xfId="0" applyNumberFormat="1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/>
    </xf>
    <xf numFmtId="1" fontId="0" fillId="2" borderId="0" xfId="0" applyNumberFormat="1" applyFont="1" applyFill="1" applyAlignment="1">
      <alignment horizontal="center"/>
    </xf>
    <xf numFmtId="1" fontId="0" fillId="2" borderId="1" xfId="0" applyNumberFormat="1" applyFont="1" applyFill="1" applyBorder="1" applyAlignment="1">
      <alignment horizontal="center"/>
    </xf>
    <xf numFmtId="1" fontId="10" fillId="2" borderId="1" xfId="21" applyNumberFormat="1" applyFont="1" applyFill="1" applyBorder="1" applyAlignment="1">
      <alignment vertical="center"/>
      <protection/>
    </xf>
    <xf numFmtId="1" fontId="0" fillId="0" borderId="1" xfId="0" applyNumberFormat="1" applyFont="1" applyFill="1" applyBorder="1" applyAlignment="1">
      <alignment horizontal="center"/>
    </xf>
    <xf numFmtId="1" fontId="8" fillId="0" borderId="1" xfId="0" applyNumberFormat="1" applyFont="1" applyFill="1" applyBorder="1" applyAlignment="1">
      <alignment horizontal="center"/>
    </xf>
    <xf numFmtId="1" fontId="11" fillId="0" borderId="0" xfId="0" applyNumberFormat="1" applyFont="1" applyFill="1" applyAlignment="1">
      <alignment horizontal="center"/>
    </xf>
    <xf numFmtId="1" fontId="0" fillId="0" borderId="0" xfId="0" applyNumberFormat="1" applyFont="1" applyFill="1" applyAlignment="1">
      <alignment horizontal="center"/>
    </xf>
    <xf numFmtId="1" fontId="0" fillId="2" borderId="3" xfId="0" applyNumberFormat="1" applyFont="1" applyFill="1" applyBorder="1" applyAlignment="1">
      <alignment horizontal="center" vertical="center"/>
    </xf>
    <xf numFmtId="1" fontId="0" fillId="0" borderId="3" xfId="0" applyNumberFormat="1" applyFont="1" applyFill="1" applyBorder="1" applyAlignment="1">
      <alignment horizontal="center"/>
    </xf>
    <xf numFmtId="1" fontId="11" fillId="0" borderId="3" xfId="0" applyNumberFormat="1" applyFont="1" applyFill="1" applyBorder="1" applyAlignment="1">
      <alignment horizontal="center"/>
    </xf>
    <xf numFmtId="1" fontId="11" fillId="0" borderId="1" xfId="0" applyNumberFormat="1" applyFont="1" applyFill="1" applyBorder="1" applyAlignment="1">
      <alignment horizontal="center"/>
    </xf>
    <xf numFmtId="1" fontId="0" fillId="2" borderId="3" xfId="0" applyNumberFormat="1" applyFont="1" applyFill="1" applyBorder="1" applyAlignment="1">
      <alignment horizontal="right" vertical="center" wrapText="1"/>
    </xf>
    <xf numFmtId="1" fontId="0" fillId="2" borderId="1" xfId="0" applyNumberFormat="1" applyFont="1" applyFill="1" applyBorder="1" applyAlignment="1">
      <alignment horizontal="right" vertical="center" wrapText="1"/>
    </xf>
    <xf numFmtId="1" fontId="9" fillId="2" borderId="1" xfId="0" applyNumberFormat="1" applyFont="1" applyFill="1" applyBorder="1" applyAlignment="1">
      <alignment horizontal="center" vertical="center" wrapText="1"/>
    </xf>
    <xf numFmtId="1" fontId="13" fillId="2" borderId="1" xfId="0" applyNumberFormat="1" applyFont="1" applyFill="1" applyBorder="1" applyAlignment="1">
      <alignment horizontal="center" vertical="center"/>
    </xf>
    <xf numFmtId="1" fontId="0" fillId="2" borderId="1" xfId="22" applyNumberFormat="1" applyFont="1" applyFill="1" applyBorder="1" applyAlignment="1">
      <alignment horizontal="center" vertical="center"/>
      <protection/>
    </xf>
    <xf numFmtId="1" fontId="5" fillId="0" borderId="0" xfId="0" applyNumberFormat="1" applyFont="1" applyFill="1" applyAlignment="1">
      <alignment horizontal="center"/>
    </xf>
    <xf numFmtId="1" fontId="5" fillId="0" borderId="0" xfId="0" applyNumberFormat="1" applyFont="1" applyFill="1" applyAlignment="1">
      <alignment horizontal="center" vertical="top" wrapText="1"/>
    </xf>
    <xf numFmtId="1" fontId="12" fillId="2" borderId="1" xfId="0" applyNumberFormat="1" applyFont="1" applyFill="1" applyBorder="1" applyAlignment="1">
      <alignment horizontal="center" vertical="center"/>
    </xf>
    <xf numFmtId="1" fontId="0" fillId="2" borderId="1" xfId="21" applyNumberFormat="1" applyFont="1" applyFill="1" applyBorder="1" applyAlignment="1">
      <alignment horizontal="center" vertical="center"/>
      <protection/>
    </xf>
    <xf numFmtId="1" fontId="8" fillId="2" borderId="1" xfId="0" applyNumberFormat="1" applyFont="1" applyFill="1" applyBorder="1" applyAlignment="1">
      <alignment horizontal="center" vertical="center"/>
    </xf>
    <xf numFmtId="1" fontId="0" fillId="2" borderId="0" xfId="0" applyNumberFormat="1" applyFont="1" applyFill="1" applyAlignment="1">
      <alignment horizontal="center"/>
    </xf>
    <xf numFmtId="1" fontId="3" fillId="2" borderId="1" xfId="0" applyNumberFormat="1" applyFont="1" applyFill="1" applyBorder="1" applyAlignment="1">
      <alignment horizontal="center"/>
    </xf>
    <xf numFmtId="1" fontId="10" fillId="2" borderId="1" xfId="21" applyNumberFormat="1" applyFont="1" applyFill="1" applyBorder="1" applyAlignment="1">
      <alignment horizontal="center" vertical="center"/>
      <protection/>
    </xf>
    <xf numFmtId="0" fontId="5" fillId="0" borderId="1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1" xfId="0" applyNumberFormat="1" applyFont="1" applyFill="1" applyBorder="1" applyAlignment="1">
      <alignment horizontal="center"/>
    </xf>
    <xf numFmtId="0" fontId="5" fillId="0" borderId="1" xfId="0" applyNumberFormat="1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2" fontId="5" fillId="0" borderId="1" xfId="0" applyNumberFormat="1" applyFont="1" applyBorder="1" applyAlignment="1">
      <alignment horizontal="center" vertical="top" wrapText="1"/>
    </xf>
    <xf numFmtId="2" fontId="5" fillId="0" borderId="1" xfId="0" applyNumberFormat="1" applyFont="1" applyBorder="1" applyAlignment="1">
      <alignment horizontal="center"/>
    </xf>
    <xf numFmtId="1" fontId="5" fillId="0" borderId="1" xfId="0" applyNumberFormat="1" applyFont="1" applyFill="1" applyBorder="1" applyAlignment="1">
      <alignment horizontal="center"/>
    </xf>
    <xf numFmtId="2" fontId="5" fillId="0" borderId="1" xfId="0" applyNumberFormat="1" applyFont="1" applyFill="1" applyBorder="1" applyAlignment="1">
      <alignment horizontal="center" vertical="top" wrapText="1"/>
    </xf>
    <xf numFmtId="1" fontId="5" fillId="0" borderId="1" xfId="0" applyNumberFormat="1" applyFont="1" applyFill="1" applyBorder="1" applyAlignment="1">
      <alignment horizontal="center" vertical="top" wrapText="1"/>
    </xf>
    <xf numFmtId="0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/>
    </xf>
    <xf numFmtId="1" fontId="5" fillId="0" borderId="3" xfId="0" applyNumberFormat="1" applyFont="1" applyFill="1" applyBorder="1" applyAlignment="1">
      <alignment horizontal="center" vertical="top"/>
    </xf>
    <xf numFmtId="1" fontId="5" fillId="0" borderId="5" xfId="0" applyNumberFormat="1" applyFont="1" applyFill="1" applyBorder="1" applyAlignment="1">
      <alignment horizontal="center" vertical="top"/>
    </xf>
    <xf numFmtId="1" fontId="5" fillId="0" borderId="2" xfId="0" applyNumberFormat="1" applyFont="1" applyFill="1" applyBorder="1" applyAlignment="1">
      <alignment horizontal="center" vertical="top"/>
    </xf>
    <xf numFmtId="1" fontId="5" fillId="0" borderId="6" xfId="0" applyNumberFormat="1" applyFont="1" applyFill="1" applyBorder="1" applyAlignment="1">
      <alignment horizontal="center" vertical="top" wrapText="1"/>
    </xf>
    <xf numFmtId="1" fontId="5" fillId="0" borderId="7" xfId="0" applyNumberFormat="1" applyFont="1" applyFill="1" applyBorder="1" applyAlignment="1">
      <alignment horizontal="center" vertical="top" wrapText="1"/>
    </xf>
    <xf numFmtId="1" fontId="5" fillId="0" borderId="3" xfId="0" applyNumberFormat="1" applyFont="1" applyFill="1" applyBorder="1" applyAlignment="1">
      <alignment horizontal="center" vertical="top" wrapText="1"/>
    </xf>
    <xf numFmtId="1" fontId="5" fillId="0" borderId="2" xfId="0" applyNumberFormat="1" applyFont="1" applyFill="1" applyBorder="1" applyAlignment="1">
      <alignment horizontal="center" vertical="top" wrapText="1"/>
    </xf>
    <xf numFmtId="1" fontId="5" fillId="0" borderId="5" xfId="0" applyNumberFormat="1" applyFont="1" applyFill="1" applyBorder="1" applyAlignment="1">
      <alignment horizontal="center" vertical="top" wrapText="1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Encl_13248" xfId="21"/>
    <cellStyle name="Normal_Encl_13248(1) 23.10.09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Piu%20Wise%20all%20Detai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- Master (2)"/>
    </sheetNames>
    <sheetDataSet>
      <sheetData sheetId="0">
        <row r="126">
          <cell r="AH126">
            <v>87.63400000000001</v>
          </cell>
          <cell r="AJ126">
            <v>14.61</v>
          </cell>
        </row>
        <row r="223">
          <cell r="AJ223">
            <v>11.41</v>
          </cell>
        </row>
        <row r="361">
          <cell r="AJ361">
            <v>17.73</v>
          </cell>
        </row>
        <row r="418">
          <cell r="AH418">
            <v>0</v>
          </cell>
          <cell r="AJ418">
            <v>13.04</v>
          </cell>
        </row>
        <row r="517">
          <cell r="AH517">
            <v>7.7010000000001355</v>
          </cell>
          <cell r="AJ517">
            <v>5.57</v>
          </cell>
        </row>
        <row r="656">
          <cell r="AH656">
            <v>4.2</v>
          </cell>
          <cell r="AJ656">
            <v>11.35</v>
          </cell>
        </row>
        <row r="792">
          <cell r="AH792">
            <v>29.089999999999918</v>
          </cell>
          <cell r="AJ792">
            <v>13.88</v>
          </cell>
        </row>
        <row r="869">
          <cell r="AH869">
            <v>0</v>
          </cell>
          <cell r="AJ869">
            <v>3.57</v>
          </cell>
        </row>
        <row r="959">
          <cell r="AH959">
            <v>58</v>
          </cell>
          <cell r="AJ959">
            <v>9.68</v>
          </cell>
        </row>
        <row r="1011">
          <cell r="AH1011">
            <v>82.75</v>
          </cell>
          <cell r="AJ1011">
            <v>20.51</v>
          </cell>
        </row>
        <row r="1155">
          <cell r="AH1155">
            <v>34.02600000000001</v>
          </cell>
          <cell r="AJ1155">
            <v>16.16</v>
          </cell>
        </row>
        <row r="1289">
          <cell r="AH1289">
            <v>29.67900000000003</v>
          </cell>
          <cell r="AJ1289">
            <v>15.64</v>
          </cell>
        </row>
        <row r="1444">
          <cell r="AH1444">
            <v>6.261999999999887</v>
          </cell>
          <cell r="AJ1444">
            <v>14.12</v>
          </cell>
        </row>
        <row r="1523">
          <cell r="AH1523">
            <v>3.9370000000000402</v>
          </cell>
          <cell r="AJ1523">
            <v>8.1</v>
          </cell>
        </row>
        <row r="1589">
          <cell r="AH1589">
            <v>15.9</v>
          </cell>
          <cell r="AJ1589">
            <v>11.4</v>
          </cell>
        </row>
        <row r="1848">
          <cell r="AH1848">
            <v>28.706999999999766</v>
          </cell>
          <cell r="AJ1848">
            <v>15.82</v>
          </cell>
        </row>
        <row r="1936">
          <cell r="AH1936">
            <v>25.536</v>
          </cell>
          <cell r="AJ1936">
            <v>11.46</v>
          </cell>
        </row>
        <row r="2046">
          <cell r="AJ2046">
            <v>12.13</v>
          </cell>
        </row>
        <row r="2185">
          <cell r="AJ2185">
            <v>6.05</v>
          </cell>
        </row>
        <row r="2348">
          <cell r="AH2348">
            <v>19.80099999999993</v>
          </cell>
          <cell r="AJ2348">
            <v>7.14</v>
          </cell>
        </row>
        <row r="2436">
          <cell r="AH2436">
            <v>41.19000000000011</v>
          </cell>
          <cell r="AJ2436">
            <v>7.14</v>
          </cell>
        </row>
        <row r="2519">
          <cell r="AH2519">
            <v>9.032000000000039</v>
          </cell>
          <cell r="AJ2519">
            <v>6.54</v>
          </cell>
        </row>
        <row r="2579">
          <cell r="AJ2579">
            <v>6.57</v>
          </cell>
        </row>
        <row r="2651">
          <cell r="AH2651">
            <v>34.92799999999994</v>
          </cell>
          <cell r="AJ2651">
            <v>6.41</v>
          </cell>
        </row>
        <row r="2749">
          <cell r="AH2749">
            <v>68.08499999999998</v>
          </cell>
          <cell r="AJ2749">
            <v>12.97</v>
          </cell>
        </row>
        <row r="2903">
          <cell r="AH2903">
            <v>32.013000000000034</v>
          </cell>
          <cell r="AJ2903">
            <v>8.34</v>
          </cell>
        </row>
        <row r="3026">
          <cell r="AH3026">
            <v>26.351000000000113</v>
          </cell>
          <cell r="AJ3026">
            <v>3.24</v>
          </cell>
        </row>
        <row r="3156">
          <cell r="AJ3156">
            <v>9.35</v>
          </cell>
        </row>
        <row r="3227">
          <cell r="AH3227">
            <v>22.264999999999958</v>
          </cell>
          <cell r="AJ3227">
            <v>10.62</v>
          </cell>
        </row>
        <row r="3354">
          <cell r="AH3354">
            <v>51.18000000000012</v>
          </cell>
          <cell r="AJ3354">
            <v>7.52</v>
          </cell>
        </row>
        <row r="3496">
          <cell r="AH3496">
            <v>33.634999999999934</v>
          </cell>
          <cell r="AJ3496">
            <v>12.56</v>
          </cell>
        </row>
        <row r="3611">
          <cell r="AH3611">
            <v>45.78500000000005</v>
          </cell>
          <cell r="AJ3611">
            <v>15.43</v>
          </cell>
        </row>
        <row r="3741">
          <cell r="AJ3741">
            <v>9.79</v>
          </cell>
        </row>
        <row r="3927">
          <cell r="AJ3927">
            <v>10.14</v>
          </cell>
        </row>
        <row r="4032">
          <cell r="AH4032">
            <v>20.20500000000004</v>
          </cell>
          <cell r="AJ4032">
            <v>6.82</v>
          </cell>
        </row>
        <row r="4153">
          <cell r="AH4153">
            <v>45.56200000000018</v>
          </cell>
          <cell r="AJ4153">
            <v>5.81</v>
          </cell>
        </row>
        <row r="4272">
          <cell r="AJ4272">
            <v>9.47</v>
          </cell>
        </row>
        <row r="4362">
          <cell r="AH4362">
            <v>29.598000000000013</v>
          </cell>
          <cell r="AJ4362">
            <v>7.97</v>
          </cell>
        </row>
        <row r="4534">
          <cell r="AH4534">
            <v>30.85099999999983</v>
          </cell>
          <cell r="AJ4534">
            <v>4.56</v>
          </cell>
        </row>
        <row r="4622">
          <cell r="AH4622">
            <v>31.11500000000001</v>
          </cell>
          <cell r="AJ4622">
            <v>6.73</v>
          </cell>
        </row>
        <row r="4760">
          <cell r="AJ4760">
            <v>5.24</v>
          </cell>
        </row>
        <row r="4918">
          <cell r="AJ4918">
            <v>17.5</v>
          </cell>
        </row>
        <row r="5024">
          <cell r="AH5024">
            <v>18.705000000000027</v>
          </cell>
          <cell r="AJ5024">
            <v>13.24</v>
          </cell>
        </row>
        <row r="5084">
          <cell r="AH5084">
            <v>15.398000000000003</v>
          </cell>
          <cell r="AJ5084">
            <v>10.37</v>
          </cell>
        </row>
        <row r="5239">
          <cell r="AH5239">
            <v>30.774000000000115</v>
          </cell>
          <cell r="AJ5239">
            <v>16.8</v>
          </cell>
        </row>
        <row r="5388">
          <cell r="AH5388">
            <v>21.159999999999968</v>
          </cell>
          <cell r="AJ5388">
            <v>13.63</v>
          </cell>
        </row>
        <row r="5471">
          <cell r="AH5471">
            <v>21.090999999999998</v>
          </cell>
          <cell r="AJ5471">
            <v>14.53</v>
          </cell>
        </row>
        <row r="5517">
          <cell r="AJ5517">
            <v>10.73</v>
          </cell>
        </row>
        <row r="5628">
          <cell r="AJ5628">
            <v>5.41</v>
          </cell>
        </row>
        <row r="5721">
          <cell r="AH5721">
            <v>50.719</v>
          </cell>
          <cell r="AJ5721">
            <v>14.18</v>
          </cell>
        </row>
        <row r="5800">
          <cell r="AH5800">
            <v>52.53</v>
          </cell>
          <cell r="AJ5800">
            <v>4.84</v>
          </cell>
        </row>
        <row r="5932">
          <cell r="AH5932">
            <v>2.5360000000000014</v>
          </cell>
          <cell r="AJ5932">
            <v>20.2</v>
          </cell>
        </row>
        <row r="6111">
          <cell r="AJ6111">
            <v>7.06</v>
          </cell>
        </row>
        <row r="6264">
          <cell r="AH6264">
            <v>68.24000000000007</v>
          </cell>
          <cell r="AJ6264">
            <v>11.76</v>
          </cell>
        </row>
        <row r="6417">
          <cell r="AH6417">
            <v>20.725000000000136</v>
          </cell>
          <cell r="AJ6417">
            <v>5.87</v>
          </cell>
        </row>
        <row r="6467">
          <cell r="AJ6467">
            <v>13.63</v>
          </cell>
        </row>
        <row r="6503">
          <cell r="AJ6503">
            <v>10.38</v>
          </cell>
        </row>
        <row r="6690">
          <cell r="AH6690">
            <v>0</v>
          </cell>
          <cell r="AJ6690">
            <v>17.46</v>
          </cell>
        </row>
        <row r="6894">
          <cell r="AH6894">
            <v>14.55</v>
          </cell>
          <cell r="AJ6894">
            <v>12.89</v>
          </cell>
        </row>
        <row r="6983">
          <cell r="AH6983">
            <v>18.9</v>
          </cell>
          <cell r="AJ6983">
            <v>8.29</v>
          </cell>
        </row>
        <row r="7076">
          <cell r="AH7076">
            <v>0</v>
          </cell>
          <cell r="AJ7076">
            <v>2.34</v>
          </cell>
        </row>
        <row r="7162">
          <cell r="AJ7162">
            <v>13.2</v>
          </cell>
        </row>
        <row r="7284">
          <cell r="AJ7284">
            <v>6.34</v>
          </cell>
        </row>
        <row r="7342">
          <cell r="AH7342">
            <v>21.29000000000002</v>
          </cell>
          <cell r="AJ7342">
            <v>7.82</v>
          </cell>
        </row>
        <row r="7498">
          <cell r="AH7498">
            <v>76.99399999999986</v>
          </cell>
          <cell r="AJ7498">
            <v>14.14</v>
          </cell>
        </row>
        <row r="7676">
          <cell r="AH7676">
            <v>68.84530499999994</v>
          </cell>
          <cell r="AJ7676">
            <v>14.11</v>
          </cell>
        </row>
        <row r="7833">
          <cell r="AH7833">
            <v>28.222000000000037</v>
          </cell>
          <cell r="AJ7833">
            <v>12.1</v>
          </cell>
        </row>
        <row r="7946">
          <cell r="AH7946">
            <v>51.86899999999997</v>
          </cell>
          <cell r="AJ7946">
            <v>21.08</v>
          </cell>
        </row>
        <row r="8034">
          <cell r="AH8034">
            <v>13.580000000000041</v>
          </cell>
          <cell r="AJ8034">
            <v>7.14</v>
          </cell>
        </row>
        <row r="8193">
          <cell r="AH8193">
            <v>45.60700000000003</v>
          </cell>
          <cell r="AJ8193">
            <v>15.87</v>
          </cell>
        </row>
        <row r="8268">
          <cell r="AH8268">
            <v>12.850000000000001</v>
          </cell>
          <cell r="AJ8268">
            <v>9.44</v>
          </cell>
        </row>
        <row r="8520">
          <cell r="AH8520">
            <v>32.45299999999952</v>
          </cell>
          <cell r="AJ8520">
            <v>10.06</v>
          </cell>
        </row>
        <row r="8592">
          <cell r="AH8592">
            <v>17.99</v>
          </cell>
          <cell r="AJ8592">
            <v>7.46</v>
          </cell>
        </row>
        <row r="8738">
          <cell r="AH8738">
            <v>4.87</v>
          </cell>
          <cell r="AJ8738">
            <v>12</v>
          </cell>
        </row>
        <row r="8819">
          <cell r="AH8819">
            <v>20.082000000000022</v>
          </cell>
          <cell r="AJ8819">
            <v>2.65</v>
          </cell>
        </row>
        <row r="8975">
          <cell r="AH8975">
            <v>26.28</v>
          </cell>
          <cell r="AJ8975">
            <v>15.93</v>
          </cell>
        </row>
        <row r="9042">
          <cell r="AJ9042">
            <v>13.24</v>
          </cell>
        </row>
        <row r="9146">
          <cell r="AH9146">
            <v>6.113999999999976</v>
          </cell>
          <cell r="AJ9146">
            <v>6.28</v>
          </cell>
        </row>
        <row r="9257">
          <cell r="AH9257">
            <v>29.368400000000065</v>
          </cell>
          <cell r="AJ9257">
            <v>10.09</v>
          </cell>
        </row>
        <row r="9320">
          <cell r="AH9320">
            <v>17.805000000000064</v>
          </cell>
          <cell r="AJ9320">
            <v>7.72</v>
          </cell>
        </row>
        <row r="9411">
          <cell r="AH9411">
            <v>35.55699999999999</v>
          </cell>
          <cell r="AJ9411">
            <v>7.48</v>
          </cell>
        </row>
        <row r="9493">
          <cell r="AH9493">
            <v>54.55000000000004</v>
          </cell>
          <cell r="AJ9493">
            <v>12.25</v>
          </cell>
        </row>
        <row r="9659">
          <cell r="AH9659">
            <v>25.043000000000006</v>
          </cell>
          <cell r="AJ9659">
            <v>10.86</v>
          </cell>
        </row>
        <row r="9763">
          <cell r="AH9763">
            <v>22.5</v>
          </cell>
          <cell r="AJ9763">
            <v>10.36</v>
          </cell>
        </row>
        <row r="10014">
          <cell r="AH10014">
            <v>28.9</v>
          </cell>
          <cell r="AJ10014">
            <v>24.48</v>
          </cell>
        </row>
        <row r="10137">
          <cell r="AJ10137">
            <v>8.09</v>
          </cell>
        </row>
        <row r="10424">
          <cell r="AH10424">
            <v>44.85699999999974</v>
          </cell>
          <cell r="AJ10424">
            <v>9.48</v>
          </cell>
        </row>
        <row r="10478">
          <cell r="AH10478">
            <v>4.9</v>
          </cell>
          <cell r="AJ10478">
            <v>11.58</v>
          </cell>
        </row>
        <row r="10531">
          <cell r="AH10531">
            <v>29.435000000000002</v>
          </cell>
          <cell r="AJ10531">
            <v>10.68</v>
          </cell>
        </row>
        <row r="10581">
          <cell r="AH10581">
            <v>27.7</v>
          </cell>
          <cell r="AJ10581">
            <v>10.49</v>
          </cell>
        </row>
        <row r="10616">
          <cell r="AH10616">
            <v>1.710000000000008</v>
          </cell>
          <cell r="AJ10616">
            <v>9.31</v>
          </cell>
        </row>
        <row r="10671">
          <cell r="AH10671">
            <v>23.784999999999997</v>
          </cell>
          <cell r="AJ10671">
            <v>11.66</v>
          </cell>
        </row>
        <row r="10728">
          <cell r="AH10728">
            <v>9.889999999999986</v>
          </cell>
          <cell r="AJ10728">
            <v>9.63</v>
          </cell>
        </row>
        <row r="10786">
          <cell r="AH10786">
            <v>2.84</v>
          </cell>
          <cell r="AJ10786">
            <v>8.82</v>
          </cell>
        </row>
        <row r="11027">
          <cell r="AH11027">
            <v>87.25</v>
          </cell>
          <cell r="AJ11027">
            <v>15.99</v>
          </cell>
        </row>
        <row r="11193">
          <cell r="AH11193">
            <v>45.76399999999995</v>
          </cell>
          <cell r="AJ11193">
            <v>18.5</v>
          </cell>
        </row>
        <row r="11247">
          <cell r="AH11247">
            <v>6.075</v>
          </cell>
          <cell r="AJ11247">
            <v>8.02</v>
          </cell>
        </row>
        <row r="11304">
          <cell r="AH11304">
            <v>3.152000000000001</v>
          </cell>
          <cell r="AJ11304">
            <v>8.36</v>
          </cell>
        </row>
        <row r="11423">
          <cell r="AH11423">
            <v>2.25</v>
          </cell>
          <cell r="AJ11423">
            <v>9.93</v>
          </cell>
        </row>
        <row r="11582">
          <cell r="AH11582">
            <v>33.00909999999999</v>
          </cell>
          <cell r="AJ11582">
            <v>10.94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104"/>
  <sheetViews>
    <sheetView workbookViewId="0" topLeftCell="A1">
      <pane xSplit="8" ySplit="3" topLeftCell="R94" activePane="bottomRight" state="frozen"/>
      <selection pane="topLeft" activeCell="A1" sqref="A1"/>
      <selection pane="topRight" activeCell="I1" sqref="I1"/>
      <selection pane="bottomLeft" activeCell="A4" sqref="A4"/>
      <selection pane="bottomRight" activeCell="AA97" sqref="AA97"/>
    </sheetView>
  </sheetViews>
  <sheetFormatPr defaultColWidth="9.33203125" defaultRowHeight="12.75"/>
  <cols>
    <col min="2" max="2" width="15.33203125" style="25" customWidth="1"/>
    <col min="3" max="3" width="16.66015625" style="23" customWidth="1"/>
    <col min="4" max="8" width="0" style="0" hidden="1" customWidth="1"/>
    <col min="9" max="9" width="0" style="3" hidden="1" customWidth="1"/>
    <col min="10" max="12" width="0" style="0" hidden="1" customWidth="1"/>
    <col min="13" max="13" width="12.83203125" style="0" hidden="1" customWidth="1"/>
    <col min="14" max="14" width="2.5" style="0" hidden="1" customWidth="1"/>
    <col min="15" max="15" width="12.33203125" style="0" hidden="1" customWidth="1"/>
    <col min="16" max="17" width="0" style="0" hidden="1" customWidth="1"/>
    <col min="18" max="18" width="11.83203125" style="0" customWidth="1"/>
    <col min="19" max="20" width="0" style="0" hidden="1" customWidth="1"/>
    <col min="21" max="24" width="0" style="3" hidden="1" customWidth="1"/>
    <col min="25" max="25" width="0" style="0" hidden="1" customWidth="1"/>
    <col min="28" max="31" width="0" style="3" hidden="1" customWidth="1"/>
    <col min="34" max="34" width="9.33203125" style="3" customWidth="1"/>
    <col min="39" max="39" width="14" style="27" customWidth="1"/>
    <col min="40" max="40" width="12.66015625" style="27" customWidth="1"/>
    <col min="41" max="52" width="9.33203125" style="26" customWidth="1"/>
  </cols>
  <sheetData>
    <row r="1" spans="2:40" ht="15.75">
      <c r="B1" s="1"/>
      <c r="C1" s="2"/>
      <c r="AG1" s="136" t="s">
        <v>0</v>
      </c>
      <c r="AH1" s="136"/>
      <c r="AI1" s="136"/>
      <c r="AJ1" s="4" t="s">
        <v>1</v>
      </c>
      <c r="AK1" s="4"/>
      <c r="AL1" s="4"/>
      <c r="AM1" s="135" t="s">
        <v>187</v>
      </c>
      <c r="AN1" s="135"/>
    </row>
    <row r="2" spans="1:52" s="4" customFormat="1" ht="15.75" customHeight="1">
      <c r="A2" s="131" t="s">
        <v>2</v>
      </c>
      <c r="B2" s="131" t="s">
        <v>3</v>
      </c>
      <c r="C2" s="131" t="s">
        <v>4</v>
      </c>
      <c r="D2" s="32"/>
      <c r="E2" s="32"/>
      <c r="F2" s="32"/>
      <c r="H2" s="32"/>
      <c r="I2" s="136" t="s">
        <v>5</v>
      </c>
      <c r="J2" s="136"/>
      <c r="K2" s="136"/>
      <c r="L2" s="136"/>
      <c r="M2" s="136"/>
      <c r="N2" s="136"/>
      <c r="O2" s="136"/>
      <c r="P2" s="33"/>
      <c r="Q2" s="33"/>
      <c r="R2" s="137" t="s">
        <v>6</v>
      </c>
      <c r="S2" s="34"/>
      <c r="T2" s="34"/>
      <c r="U2" s="133" t="s">
        <v>7</v>
      </c>
      <c r="V2" s="133"/>
      <c r="W2" s="133"/>
      <c r="X2" s="133"/>
      <c r="Y2" s="6"/>
      <c r="Z2" s="131" t="s">
        <v>8</v>
      </c>
      <c r="AA2" s="131"/>
      <c r="AB2" s="134" t="s">
        <v>9</v>
      </c>
      <c r="AC2" s="134"/>
      <c r="AD2" s="134"/>
      <c r="AE2" s="134"/>
      <c r="AF2" s="131" t="s">
        <v>10</v>
      </c>
      <c r="AG2" s="131" t="s">
        <v>11</v>
      </c>
      <c r="AH2" s="131" t="s">
        <v>12</v>
      </c>
      <c r="AI2" s="131" t="s">
        <v>13</v>
      </c>
      <c r="AJ2" s="131" t="s">
        <v>11</v>
      </c>
      <c r="AK2" s="131" t="s">
        <v>188</v>
      </c>
      <c r="AL2" s="132" t="s">
        <v>14</v>
      </c>
      <c r="AM2" s="131" t="s">
        <v>11</v>
      </c>
      <c r="AN2" s="131" t="s">
        <v>14</v>
      </c>
      <c r="AO2" s="138" t="s">
        <v>189</v>
      </c>
      <c r="AP2" s="138"/>
      <c r="AQ2" s="138" t="s">
        <v>192</v>
      </c>
      <c r="AR2" s="138"/>
      <c r="AS2" s="138" t="s">
        <v>193</v>
      </c>
      <c r="AT2" s="138"/>
      <c r="AU2" s="138" t="s">
        <v>194</v>
      </c>
      <c r="AV2" s="138"/>
      <c r="AW2" s="138" t="s">
        <v>195</v>
      </c>
      <c r="AX2" s="138"/>
      <c r="AY2" s="138" t="s">
        <v>196</v>
      </c>
      <c r="AZ2" s="138"/>
    </row>
    <row r="3" spans="1:52" s="19" customFormat="1" ht="51">
      <c r="A3" s="131"/>
      <c r="B3" s="131"/>
      <c r="C3" s="131"/>
      <c r="D3" s="8" t="s">
        <v>15</v>
      </c>
      <c r="E3" s="9" t="s">
        <v>16</v>
      </c>
      <c r="F3" s="9" t="s">
        <v>17</v>
      </c>
      <c r="G3" s="10" t="s">
        <v>18</v>
      </c>
      <c r="H3" s="9" t="s">
        <v>19</v>
      </c>
      <c r="I3" s="7" t="s">
        <v>20</v>
      </c>
      <c r="J3" s="9" t="s">
        <v>21</v>
      </c>
      <c r="K3" s="10" t="s">
        <v>22</v>
      </c>
      <c r="L3" s="10" t="s">
        <v>23</v>
      </c>
      <c r="M3" s="10" t="s">
        <v>24</v>
      </c>
      <c r="N3" s="10" t="s">
        <v>25</v>
      </c>
      <c r="O3" s="10" t="s">
        <v>26</v>
      </c>
      <c r="P3" s="11" t="s">
        <v>27</v>
      </c>
      <c r="Q3" s="12" t="s">
        <v>28</v>
      </c>
      <c r="R3" s="137"/>
      <c r="S3" s="13"/>
      <c r="T3" s="14"/>
      <c r="U3" s="15" t="s">
        <v>29</v>
      </c>
      <c r="V3" s="16" t="s">
        <v>30</v>
      </c>
      <c r="W3" s="16">
        <v>250</v>
      </c>
      <c r="X3" s="16" t="s">
        <v>31</v>
      </c>
      <c r="Y3" s="17" t="s">
        <v>32</v>
      </c>
      <c r="Z3" s="10" t="s">
        <v>33</v>
      </c>
      <c r="AA3" s="10" t="s">
        <v>34</v>
      </c>
      <c r="AB3" s="18" t="s">
        <v>29</v>
      </c>
      <c r="AC3" s="18" t="s">
        <v>30</v>
      </c>
      <c r="AD3" s="18" t="s">
        <v>35</v>
      </c>
      <c r="AE3" s="18" t="s">
        <v>31</v>
      </c>
      <c r="AF3" s="131"/>
      <c r="AG3" s="131"/>
      <c r="AH3" s="131"/>
      <c r="AI3" s="131"/>
      <c r="AJ3" s="131"/>
      <c r="AK3" s="131"/>
      <c r="AL3" s="132"/>
      <c r="AM3" s="131"/>
      <c r="AN3" s="131"/>
      <c r="AO3" s="5" t="s">
        <v>191</v>
      </c>
      <c r="AP3" s="5" t="s">
        <v>190</v>
      </c>
      <c r="AQ3" s="5" t="s">
        <v>191</v>
      </c>
      <c r="AR3" s="5" t="s">
        <v>190</v>
      </c>
      <c r="AS3" s="5" t="s">
        <v>191</v>
      </c>
      <c r="AT3" s="5" t="s">
        <v>190</v>
      </c>
      <c r="AU3" s="5" t="s">
        <v>191</v>
      </c>
      <c r="AV3" s="5" t="s">
        <v>190</v>
      </c>
      <c r="AW3" s="5" t="s">
        <v>191</v>
      </c>
      <c r="AX3" s="5" t="s">
        <v>190</v>
      </c>
      <c r="AY3" s="5" t="s">
        <v>191</v>
      </c>
      <c r="AZ3" s="5" t="s">
        <v>190</v>
      </c>
    </row>
    <row r="4" spans="2:53" ht="15.75">
      <c r="B4" s="2" t="s">
        <v>36</v>
      </c>
      <c r="C4" s="2" t="s">
        <v>37</v>
      </c>
      <c r="D4" s="2">
        <v>0</v>
      </c>
      <c r="E4" s="2">
        <v>0</v>
      </c>
      <c r="F4" s="2">
        <v>0</v>
      </c>
      <c r="G4" s="2">
        <v>0</v>
      </c>
      <c r="H4" s="2">
        <v>0</v>
      </c>
      <c r="I4" s="20">
        <v>122</v>
      </c>
      <c r="J4" s="2">
        <v>0</v>
      </c>
      <c r="K4" s="2">
        <v>548.9863</v>
      </c>
      <c r="L4" s="2">
        <v>521.5590000000001</v>
      </c>
      <c r="M4" s="2">
        <v>12282.844841980348</v>
      </c>
      <c r="N4" s="2">
        <v>922.1937994352096</v>
      </c>
      <c r="O4" s="2">
        <v>12416.66278171274</v>
      </c>
      <c r="P4" s="2">
        <v>4508702</v>
      </c>
      <c r="Q4" s="2">
        <v>2172917</v>
      </c>
      <c r="R4" s="2">
        <v>6729.3206999999975</v>
      </c>
      <c r="S4" s="2">
        <v>0</v>
      </c>
      <c r="T4" s="2">
        <v>0</v>
      </c>
      <c r="U4" s="20">
        <v>71</v>
      </c>
      <c r="V4" s="20">
        <v>55</v>
      </c>
      <c r="W4" s="20">
        <v>8</v>
      </c>
      <c r="X4" s="20">
        <v>0</v>
      </c>
      <c r="Y4" s="2">
        <v>122</v>
      </c>
      <c r="Z4" s="2">
        <v>57</v>
      </c>
      <c r="AA4" s="2">
        <v>245.924</v>
      </c>
      <c r="AB4" s="20">
        <v>52</v>
      </c>
      <c r="AC4" s="20">
        <v>16</v>
      </c>
      <c r="AD4" s="20">
        <v>4</v>
      </c>
      <c r="AE4" s="20">
        <v>0</v>
      </c>
      <c r="AF4" s="2">
        <v>55.97</v>
      </c>
      <c r="AG4" s="21">
        <v>107.64</v>
      </c>
      <c r="AH4" s="20">
        <v>27</v>
      </c>
      <c r="AI4" s="22">
        <v>2250</v>
      </c>
      <c r="AJ4" s="28">
        <f>'[1]Main- Master (2)'!AH126</f>
        <v>87.63400000000001</v>
      </c>
      <c r="AK4" s="28">
        <f>AL4*100</f>
        <v>1461</v>
      </c>
      <c r="AL4" s="29">
        <f>'[1]Main- Master (2)'!AJ126</f>
        <v>14.61</v>
      </c>
      <c r="AM4" s="30">
        <f>AG4-AJ4</f>
        <v>20.005999999999986</v>
      </c>
      <c r="AN4" s="31">
        <f>AI4-AK4</f>
        <v>789</v>
      </c>
      <c r="AO4" s="30">
        <f>AM4*1/6</f>
        <v>3.334333333333331</v>
      </c>
      <c r="AP4" s="30">
        <f>AN4*1/6</f>
        <v>131.5</v>
      </c>
      <c r="AQ4" s="30">
        <f>AM4*1/6</f>
        <v>3.334333333333331</v>
      </c>
      <c r="AR4" s="30">
        <f>AN4*1/6</f>
        <v>131.5</v>
      </c>
      <c r="AS4" s="30">
        <f>AM4*1/6</f>
        <v>3.334333333333331</v>
      </c>
      <c r="AT4" s="30">
        <f>AN4*1/6</f>
        <v>131.5</v>
      </c>
      <c r="AU4" s="30">
        <f>AM4*1/6</f>
        <v>3.334333333333331</v>
      </c>
      <c r="AV4" s="30">
        <f>AN4*1/6</f>
        <v>131.5</v>
      </c>
      <c r="AW4" s="30">
        <f>AM4*1/6</f>
        <v>3.334333333333331</v>
      </c>
      <c r="AX4" s="30">
        <f>AN4*1/6</f>
        <v>131.5</v>
      </c>
      <c r="AY4" s="30">
        <f>AM4*1/6</f>
        <v>3.334333333333331</v>
      </c>
      <c r="AZ4" s="30">
        <f>AN4*1/6</f>
        <v>131.5</v>
      </c>
      <c r="BA4" s="26"/>
    </row>
    <row r="5" spans="2:52" ht="15.75">
      <c r="B5" s="2" t="s">
        <v>36</v>
      </c>
      <c r="C5" s="2" t="s">
        <v>38</v>
      </c>
      <c r="D5" s="2">
        <v>0</v>
      </c>
      <c r="E5" s="2">
        <v>0</v>
      </c>
      <c r="F5" s="2">
        <v>0</v>
      </c>
      <c r="G5" s="2">
        <v>0</v>
      </c>
      <c r="H5" s="2">
        <v>0</v>
      </c>
      <c r="I5" s="20">
        <v>96</v>
      </c>
      <c r="J5" s="2">
        <v>0</v>
      </c>
      <c r="K5" s="2">
        <v>464.34810000000004</v>
      </c>
      <c r="L5" s="2">
        <v>463.3981</v>
      </c>
      <c r="M5" s="2">
        <v>11572.103994999998</v>
      </c>
      <c r="N5" s="2">
        <v>1442.4106558946996</v>
      </c>
      <c r="O5" s="2">
        <v>11127.1815590947</v>
      </c>
      <c r="P5" s="2">
        <v>3266225</v>
      </c>
      <c r="Q5" s="2">
        <v>1191440</v>
      </c>
      <c r="R5" s="2">
        <v>6577.86</v>
      </c>
      <c r="S5" s="2">
        <v>0</v>
      </c>
      <c r="T5" s="2">
        <v>0</v>
      </c>
      <c r="U5" s="20">
        <v>48</v>
      </c>
      <c r="V5" s="20">
        <v>59</v>
      </c>
      <c r="W5" s="20">
        <v>10</v>
      </c>
      <c r="X5" s="20">
        <v>0</v>
      </c>
      <c r="Y5" s="2">
        <v>96</v>
      </c>
      <c r="Z5" s="2">
        <v>28</v>
      </c>
      <c r="AA5" s="2">
        <v>114.37610000000002</v>
      </c>
      <c r="AB5" s="20">
        <v>20</v>
      </c>
      <c r="AC5" s="20">
        <v>17</v>
      </c>
      <c r="AD5" s="20">
        <v>0</v>
      </c>
      <c r="AE5" s="20">
        <v>0</v>
      </c>
      <c r="AF5" s="2">
        <v>100.19</v>
      </c>
      <c r="AG5" s="21">
        <v>192.68</v>
      </c>
      <c r="AH5" s="20">
        <v>46</v>
      </c>
      <c r="AI5" s="22">
        <v>4360</v>
      </c>
      <c r="AJ5" s="28" t="e">
        <f>'[1]Main- Master (2)'!AH223</f>
        <v>#REF!</v>
      </c>
      <c r="AK5" s="28">
        <f aca="true" t="shared" si="0" ref="AK5:AK68">AL5*100</f>
        <v>1141</v>
      </c>
      <c r="AL5" s="29">
        <f>'[1]Main- Master (2)'!AJ223</f>
        <v>11.41</v>
      </c>
      <c r="AM5" s="30" t="e">
        <f aca="true" t="shared" si="1" ref="AM5:AM68">AG5-AJ5</f>
        <v>#REF!</v>
      </c>
      <c r="AN5" s="31">
        <f aca="true" t="shared" si="2" ref="AN5:AN68">AI5-AK5</f>
        <v>3219</v>
      </c>
      <c r="AO5" s="30" t="e">
        <f aca="true" t="shared" si="3" ref="AO5:AO68">AM5*1/6</f>
        <v>#REF!</v>
      </c>
      <c r="AP5" s="30">
        <f aca="true" t="shared" si="4" ref="AP5:AP68">AN5*1/6</f>
        <v>536.5</v>
      </c>
      <c r="AQ5" s="30" t="e">
        <f aca="true" t="shared" si="5" ref="AQ5:AQ68">AM5*1/6</f>
        <v>#REF!</v>
      </c>
      <c r="AR5" s="30">
        <f aca="true" t="shared" si="6" ref="AR5:AR68">AN5*1/6</f>
        <v>536.5</v>
      </c>
      <c r="AS5" s="30" t="e">
        <f aca="true" t="shared" si="7" ref="AS5:AS68">AM5*1/6</f>
        <v>#REF!</v>
      </c>
      <c r="AT5" s="30">
        <f aca="true" t="shared" si="8" ref="AT5:AT68">AN5*1/6</f>
        <v>536.5</v>
      </c>
      <c r="AU5" s="30" t="e">
        <f aca="true" t="shared" si="9" ref="AU5:AU68">AM5*1/6</f>
        <v>#REF!</v>
      </c>
      <c r="AV5" s="30">
        <f aca="true" t="shared" si="10" ref="AV5:AV68">AN5*1/6</f>
        <v>536.5</v>
      </c>
      <c r="AW5" s="30" t="e">
        <f aca="true" t="shared" si="11" ref="AW5:AW68">AM5*1/6</f>
        <v>#REF!</v>
      </c>
      <c r="AX5" s="30">
        <f aca="true" t="shared" si="12" ref="AX5:AX68">AN5*1/6</f>
        <v>536.5</v>
      </c>
      <c r="AY5" s="30" t="e">
        <f aca="true" t="shared" si="13" ref="AY5:AY68">AM5*1/6</f>
        <v>#REF!</v>
      </c>
      <c r="AZ5" s="30">
        <f aca="true" t="shared" si="14" ref="AZ5:AZ68">AN5*1/6</f>
        <v>536.5</v>
      </c>
    </row>
    <row r="6" spans="2:52" ht="15.75">
      <c r="B6" s="2" t="s">
        <v>39</v>
      </c>
      <c r="C6" s="2" t="s">
        <v>40</v>
      </c>
      <c r="D6" s="2">
        <v>0</v>
      </c>
      <c r="E6" s="2">
        <v>0</v>
      </c>
      <c r="F6" s="2">
        <v>0</v>
      </c>
      <c r="G6" s="2">
        <v>0</v>
      </c>
      <c r="H6" s="2">
        <v>0</v>
      </c>
      <c r="I6" s="20">
        <v>137</v>
      </c>
      <c r="J6" s="2">
        <v>0</v>
      </c>
      <c r="K6" s="2">
        <v>630.0729999999999</v>
      </c>
      <c r="L6" s="2">
        <v>643.1510000000001</v>
      </c>
      <c r="M6" s="2">
        <v>14264.935000000001</v>
      </c>
      <c r="N6" s="2">
        <v>36.18</v>
      </c>
      <c r="O6" s="2">
        <v>14838.23</v>
      </c>
      <c r="P6" s="2">
        <v>5297286</v>
      </c>
      <c r="Q6" s="2">
        <v>3725168</v>
      </c>
      <c r="R6" s="2">
        <v>9979.41</v>
      </c>
      <c r="S6" s="2">
        <v>0</v>
      </c>
      <c r="T6" s="2">
        <v>0</v>
      </c>
      <c r="U6" s="20">
        <v>81</v>
      </c>
      <c r="V6" s="20">
        <v>87</v>
      </c>
      <c r="W6" s="20">
        <v>21</v>
      </c>
      <c r="X6" s="20">
        <v>5</v>
      </c>
      <c r="Y6" s="2">
        <v>137</v>
      </c>
      <c r="Z6" s="2">
        <v>108</v>
      </c>
      <c r="AA6" s="2">
        <v>449.67100000000005</v>
      </c>
      <c r="AB6" s="20">
        <v>67</v>
      </c>
      <c r="AC6" s="20">
        <v>70</v>
      </c>
      <c r="AD6" s="20">
        <v>11</v>
      </c>
      <c r="AE6" s="20">
        <v>2</v>
      </c>
      <c r="AF6" s="2">
        <v>79.97</v>
      </c>
      <c r="AG6" s="21">
        <v>153.78</v>
      </c>
      <c r="AH6" s="20">
        <v>29</v>
      </c>
      <c r="AI6" s="22">
        <v>3869.89</v>
      </c>
      <c r="AJ6" s="28" t="e">
        <f>'[1]Main- Master (2)'!AH361</f>
        <v>#REF!</v>
      </c>
      <c r="AK6" s="28">
        <f t="shared" si="0"/>
        <v>1773</v>
      </c>
      <c r="AL6" s="29">
        <f>'[1]Main- Master (2)'!AJ361</f>
        <v>17.73</v>
      </c>
      <c r="AM6" s="30" t="e">
        <f t="shared" si="1"/>
        <v>#REF!</v>
      </c>
      <c r="AN6" s="31">
        <f t="shared" si="2"/>
        <v>2096.89</v>
      </c>
      <c r="AO6" s="30" t="e">
        <f t="shared" si="3"/>
        <v>#REF!</v>
      </c>
      <c r="AP6" s="30">
        <f t="shared" si="4"/>
        <v>349.4816666666666</v>
      </c>
      <c r="AQ6" s="30" t="e">
        <f t="shared" si="5"/>
        <v>#REF!</v>
      </c>
      <c r="AR6" s="30">
        <f t="shared" si="6"/>
        <v>349.4816666666666</v>
      </c>
      <c r="AS6" s="30" t="e">
        <f t="shared" si="7"/>
        <v>#REF!</v>
      </c>
      <c r="AT6" s="30">
        <f t="shared" si="8"/>
        <v>349.4816666666666</v>
      </c>
      <c r="AU6" s="30" t="e">
        <f t="shared" si="9"/>
        <v>#REF!</v>
      </c>
      <c r="AV6" s="30">
        <f t="shared" si="10"/>
        <v>349.4816666666666</v>
      </c>
      <c r="AW6" s="30" t="e">
        <f t="shared" si="11"/>
        <v>#REF!</v>
      </c>
      <c r="AX6" s="30">
        <f t="shared" si="12"/>
        <v>349.4816666666666</v>
      </c>
      <c r="AY6" s="30" t="e">
        <f t="shared" si="13"/>
        <v>#REF!</v>
      </c>
      <c r="AZ6" s="30">
        <f t="shared" si="14"/>
        <v>349.4816666666666</v>
      </c>
    </row>
    <row r="7" spans="2:52" ht="15.75">
      <c r="B7" s="2" t="s">
        <v>39</v>
      </c>
      <c r="C7" s="2" t="s">
        <v>41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0">
        <v>56</v>
      </c>
      <c r="J7" s="2">
        <v>0</v>
      </c>
      <c r="K7" s="2">
        <v>221.595</v>
      </c>
      <c r="L7" s="2">
        <v>217.54</v>
      </c>
      <c r="M7" s="2">
        <v>5380.22</v>
      </c>
      <c r="N7" s="2">
        <v>9.459999999999923</v>
      </c>
      <c r="O7" s="2">
        <v>5415.75</v>
      </c>
      <c r="P7" s="2">
        <v>2213619</v>
      </c>
      <c r="Q7" s="2">
        <v>1114682</v>
      </c>
      <c r="R7" s="2">
        <v>3550.42</v>
      </c>
      <c r="S7" s="2">
        <v>0</v>
      </c>
      <c r="T7" s="2">
        <v>0</v>
      </c>
      <c r="U7" s="20">
        <v>14</v>
      </c>
      <c r="V7" s="20">
        <v>43</v>
      </c>
      <c r="W7" s="20">
        <v>6</v>
      </c>
      <c r="X7" s="20">
        <v>0</v>
      </c>
      <c r="Y7" s="2">
        <v>56</v>
      </c>
      <c r="Z7" s="2">
        <v>37</v>
      </c>
      <c r="AA7" s="2">
        <v>132.855</v>
      </c>
      <c r="AB7" s="20">
        <v>1</v>
      </c>
      <c r="AC7" s="20">
        <v>35</v>
      </c>
      <c r="AD7" s="20">
        <v>3</v>
      </c>
      <c r="AE7" s="20">
        <v>0</v>
      </c>
      <c r="AF7" s="2">
        <v>45.14</v>
      </c>
      <c r="AG7" s="21">
        <v>86.81</v>
      </c>
      <c r="AH7" s="20">
        <v>18</v>
      </c>
      <c r="AI7" s="22">
        <v>1347.58</v>
      </c>
      <c r="AJ7" s="28">
        <f>'[1]Main- Master (2)'!AH418</f>
        <v>0</v>
      </c>
      <c r="AK7" s="28">
        <f t="shared" si="0"/>
        <v>1304</v>
      </c>
      <c r="AL7" s="29">
        <f>'[1]Main- Master (2)'!AJ418</f>
        <v>13.04</v>
      </c>
      <c r="AM7" s="30">
        <f t="shared" si="1"/>
        <v>86.81</v>
      </c>
      <c r="AN7" s="31">
        <f t="shared" si="2"/>
        <v>43.57999999999993</v>
      </c>
      <c r="AO7" s="30">
        <f t="shared" si="3"/>
        <v>14.468333333333334</v>
      </c>
      <c r="AP7" s="30">
        <f t="shared" si="4"/>
        <v>7.263333333333321</v>
      </c>
      <c r="AQ7" s="30">
        <f t="shared" si="5"/>
        <v>14.468333333333334</v>
      </c>
      <c r="AR7" s="30">
        <f t="shared" si="6"/>
        <v>7.263333333333321</v>
      </c>
      <c r="AS7" s="30">
        <f t="shared" si="7"/>
        <v>14.468333333333334</v>
      </c>
      <c r="AT7" s="30">
        <f t="shared" si="8"/>
        <v>7.263333333333321</v>
      </c>
      <c r="AU7" s="30">
        <f t="shared" si="9"/>
        <v>14.468333333333334</v>
      </c>
      <c r="AV7" s="30">
        <f t="shared" si="10"/>
        <v>7.263333333333321</v>
      </c>
      <c r="AW7" s="30">
        <f t="shared" si="11"/>
        <v>14.468333333333334</v>
      </c>
      <c r="AX7" s="30">
        <f t="shared" si="12"/>
        <v>7.263333333333321</v>
      </c>
      <c r="AY7" s="30">
        <f t="shared" si="13"/>
        <v>14.468333333333334</v>
      </c>
      <c r="AZ7" s="30">
        <f t="shared" si="14"/>
        <v>7.263333333333321</v>
      </c>
    </row>
    <row r="8" spans="2:52" ht="15.75">
      <c r="B8" s="2" t="s">
        <v>42</v>
      </c>
      <c r="C8" s="2" t="s">
        <v>43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0">
        <v>98</v>
      </c>
      <c r="J8" s="2">
        <v>0</v>
      </c>
      <c r="K8" s="2">
        <v>410.74</v>
      </c>
      <c r="L8" s="2">
        <v>396.3560000000001</v>
      </c>
      <c r="M8" s="2">
        <v>9165.028848000002</v>
      </c>
      <c r="N8" s="2">
        <v>-508.1</v>
      </c>
      <c r="O8" s="2">
        <v>8668.314090000003</v>
      </c>
      <c r="P8" s="2">
        <v>3786104</v>
      </c>
      <c r="Q8" s="2">
        <v>3172778</v>
      </c>
      <c r="R8" s="2">
        <v>6815.3</v>
      </c>
      <c r="S8" s="2">
        <v>0</v>
      </c>
      <c r="T8" s="2">
        <v>0</v>
      </c>
      <c r="U8" s="20">
        <v>100</v>
      </c>
      <c r="V8" s="20">
        <v>21</v>
      </c>
      <c r="W8" s="20">
        <v>8</v>
      </c>
      <c r="X8" s="20">
        <v>19</v>
      </c>
      <c r="Y8" s="2">
        <v>98</v>
      </c>
      <c r="Z8" s="2">
        <v>81</v>
      </c>
      <c r="AA8" s="2">
        <v>333.26100000000014</v>
      </c>
      <c r="AB8" s="20">
        <v>82</v>
      </c>
      <c r="AC8" s="20">
        <v>16</v>
      </c>
      <c r="AD8" s="20">
        <v>7</v>
      </c>
      <c r="AE8" s="20">
        <v>18</v>
      </c>
      <c r="AF8" s="2">
        <v>14.37</v>
      </c>
      <c r="AG8" s="21">
        <v>27.64</v>
      </c>
      <c r="AH8" s="20">
        <v>6</v>
      </c>
      <c r="AI8" s="22">
        <v>725</v>
      </c>
      <c r="AJ8" s="28">
        <f>'[1]Main- Master (2)'!AH517</f>
        <v>7.7010000000001355</v>
      </c>
      <c r="AK8" s="28">
        <f t="shared" si="0"/>
        <v>557</v>
      </c>
      <c r="AL8" s="29">
        <f>'[1]Main- Master (2)'!AJ517</f>
        <v>5.57</v>
      </c>
      <c r="AM8" s="30">
        <f t="shared" si="1"/>
        <v>19.938999999999865</v>
      </c>
      <c r="AN8" s="31">
        <f t="shared" si="2"/>
        <v>168</v>
      </c>
      <c r="AO8" s="30">
        <f t="shared" si="3"/>
        <v>3.323166666666644</v>
      </c>
      <c r="AP8" s="30">
        <f t="shared" si="4"/>
        <v>28</v>
      </c>
      <c r="AQ8" s="30">
        <f t="shared" si="5"/>
        <v>3.323166666666644</v>
      </c>
      <c r="AR8" s="30">
        <f t="shared" si="6"/>
        <v>28</v>
      </c>
      <c r="AS8" s="30">
        <f t="shared" si="7"/>
        <v>3.323166666666644</v>
      </c>
      <c r="AT8" s="30">
        <f t="shared" si="8"/>
        <v>28</v>
      </c>
      <c r="AU8" s="30">
        <f t="shared" si="9"/>
        <v>3.323166666666644</v>
      </c>
      <c r="AV8" s="30">
        <f t="shared" si="10"/>
        <v>28</v>
      </c>
      <c r="AW8" s="30">
        <f t="shared" si="11"/>
        <v>3.323166666666644</v>
      </c>
      <c r="AX8" s="30">
        <f t="shared" si="12"/>
        <v>28</v>
      </c>
      <c r="AY8" s="30">
        <f t="shared" si="13"/>
        <v>3.323166666666644</v>
      </c>
      <c r="AZ8" s="30">
        <f t="shared" si="14"/>
        <v>28</v>
      </c>
    </row>
    <row r="9" spans="2:52" ht="15.75">
      <c r="B9" s="2" t="s">
        <v>44</v>
      </c>
      <c r="C9" s="2" t="s">
        <v>45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0">
        <v>138</v>
      </c>
      <c r="J9" s="2">
        <v>0</v>
      </c>
      <c r="K9" s="2">
        <v>617.345</v>
      </c>
      <c r="L9" s="2">
        <v>606.8790000000004</v>
      </c>
      <c r="M9" s="2">
        <v>13929.58</v>
      </c>
      <c r="N9" s="2">
        <v>625.6750000000009</v>
      </c>
      <c r="O9" s="2">
        <v>14497.798865900006</v>
      </c>
      <c r="P9" s="2">
        <v>5262492</v>
      </c>
      <c r="Q9" s="2">
        <v>3326386</v>
      </c>
      <c r="R9" s="2">
        <v>9165.139999999994</v>
      </c>
      <c r="S9" s="2">
        <v>0</v>
      </c>
      <c r="T9" s="2">
        <v>0</v>
      </c>
      <c r="U9" s="20">
        <v>124</v>
      </c>
      <c r="V9" s="20">
        <v>66</v>
      </c>
      <c r="W9" s="20">
        <v>14</v>
      </c>
      <c r="X9" s="20">
        <v>5</v>
      </c>
      <c r="Y9" s="2">
        <v>138</v>
      </c>
      <c r="Z9" s="2">
        <v>86</v>
      </c>
      <c r="AA9" s="2">
        <v>340.11900000000026</v>
      </c>
      <c r="AB9" s="20">
        <v>81</v>
      </c>
      <c r="AC9" s="20">
        <v>41</v>
      </c>
      <c r="AD9" s="20">
        <v>7</v>
      </c>
      <c r="AE9" s="20">
        <v>4</v>
      </c>
      <c r="AF9" s="2">
        <v>151.61</v>
      </c>
      <c r="AG9" s="21">
        <v>291.56</v>
      </c>
      <c r="AH9" s="20">
        <v>55</v>
      </c>
      <c r="AI9" s="22">
        <v>5791.05</v>
      </c>
      <c r="AJ9" s="28">
        <f>'[1]Main- Master (2)'!AH656</f>
        <v>4.2</v>
      </c>
      <c r="AK9" s="28">
        <f t="shared" si="0"/>
        <v>1135</v>
      </c>
      <c r="AL9" s="29">
        <f>'[1]Main- Master (2)'!AJ656</f>
        <v>11.35</v>
      </c>
      <c r="AM9" s="30">
        <f t="shared" si="1"/>
        <v>287.36</v>
      </c>
      <c r="AN9" s="31">
        <f t="shared" si="2"/>
        <v>4656.05</v>
      </c>
      <c r="AO9" s="30">
        <f t="shared" si="3"/>
        <v>47.89333333333334</v>
      </c>
      <c r="AP9" s="30">
        <f t="shared" si="4"/>
        <v>776.0083333333333</v>
      </c>
      <c r="AQ9" s="30">
        <f t="shared" si="5"/>
        <v>47.89333333333334</v>
      </c>
      <c r="AR9" s="30">
        <f t="shared" si="6"/>
        <v>776.0083333333333</v>
      </c>
      <c r="AS9" s="30">
        <f t="shared" si="7"/>
        <v>47.89333333333334</v>
      </c>
      <c r="AT9" s="30">
        <f t="shared" si="8"/>
        <v>776.0083333333333</v>
      </c>
      <c r="AU9" s="30">
        <f t="shared" si="9"/>
        <v>47.89333333333334</v>
      </c>
      <c r="AV9" s="30">
        <f t="shared" si="10"/>
        <v>776.0083333333333</v>
      </c>
      <c r="AW9" s="30">
        <f t="shared" si="11"/>
        <v>47.89333333333334</v>
      </c>
      <c r="AX9" s="30">
        <f t="shared" si="12"/>
        <v>776.0083333333333</v>
      </c>
      <c r="AY9" s="30">
        <f t="shared" si="13"/>
        <v>47.89333333333334</v>
      </c>
      <c r="AZ9" s="30">
        <f t="shared" si="14"/>
        <v>776.0083333333333</v>
      </c>
    </row>
    <row r="10" spans="2:52" ht="15.75">
      <c r="B10" s="2" t="s">
        <v>44</v>
      </c>
      <c r="C10" s="2" t="s">
        <v>46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0">
        <v>135</v>
      </c>
      <c r="J10" s="2">
        <v>0</v>
      </c>
      <c r="K10" s="2">
        <v>653.495</v>
      </c>
      <c r="L10" s="2">
        <v>643.1909999999998</v>
      </c>
      <c r="M10" s="2">
        <v>14794.161949999992</v>
      </c>
      <c r="N10" s="2">
        <v>123.17</v>
      </c>
      <c r="O10" s="2">
        <v>15400.091229999996</v>
      </c>
      <c r="P10" s="2">
        <v>4361616</v>
      </c>
      <c r="Q10" s="2">
        <v>3647853</v>
      </c>
      <c r="R10" s="2">
        <v>11848.06</v>
      </c>
      <c r="S10" s="2">
        <v>0</v>
      </c>
      <c r="T10" s="2">
        <v>0</v>
      </c>
      <c r="U10" s="20">
        <v>107</v>
      </c>
      <c r="V10" s="20">
        <v>81</v>
      </c>
      <c r="W10" s="20">
        <v>23</v>
      </c>
      <c r="X10" s="20">
        <v>10</v>
      </c>
      <c r="Y10" s="2">
        <v>135</v>
      </c>
      <c r="Z10" s="2">
        <v>93</v>
      </c>
      <c r="AA10" s="2">
        <v>436.09</v>
      </c>
      <c r="AB10" s="20">
        <v>70</v>
      </c>
      <c r="AC10" s="20">
        <v>58</v>
      </c>
      <c r="AD10" s="20">
        <v>12</v>
      </c>
      <c r="AE10" s="20">
        <v>5</v>
      </c>
      <c r="AF10" s="2">
        <v>100.2</v>
      </c>
      <c r="AG10" s="21">
        <v>192.7</v>
      </c>
      <c r="AH10" s="20">
        <v>45</v>
      </c>
      <c r="AI10" s="22">
        <v>3614</v>
      </c>
      <c r="AJ10" s="28">
        <f>'[1]Main- Master (2)'!AH792</f>
        <v>29.089999999999918</v>
      </c>
      <c r="AK10" s="28">
        <f t="shared" si="0"/>
        <v>1388</v>
      </c>
      <c r="AL10" s="29">
        <f>'[1]Main- Master (2)'!AJ792</f>
        <v>13.88</v>
      </c>
      <c r="AM10" s="30">
        <f t="shared" si="1"/>
        <v>163.61000000000007</v>
      </c>
      <c r="AN10" s="31">
        <f t="shared" si="2"/>
        <v>2226</v>
      </c>
      <c r="AO10" s="30">
        <f t="shared" si="3"/>
        <v>27.268333333333345</v>
      </c>
      <c r="AP10" s="30">
        <f t="shared" si="4"/>
        <v>371</v>
      </c>
      <c r="AQ10" s="30">
        <f t="shared" si="5"/>
        <v>27.268333333333345</v>
      </c>
      <c r="AR10" s="30">
        <f t="shared" si="6"/>
        <v>371</v>
      </c>
      <c r="AS10" s="30">
        <f t="shared" si="7"/>
        <v>27.268333333333345</v>
      </c>
      <c r="AT10" s="30">
        <f t="shared" si="8"/>
        <v>371</v>
      </c>
      <c r="AU10" s="30">
        <f t="shared" si="9"/>
        <v>27.268333333333345</v>
      </c>
      <c r="AV10" s="30">
        <f t="shared" si="10"/>
        <v>371</v>
      </c>
      <c r="AW10" s="30">
        <f t="shared" si="11"/>
        <v>27.268333333333345</v>
      </c>
      <c r="AX10" s="30">
        <f t="shared" si="12"/>
        <v>371</v>
      </c>
      <c r="AY10" s="30">
        <f t="shared" si="13"/>
        <v>27.268333333333345</v>
      </c>
      <c r="AZ10" s="30">
        <f t="shared" si="14"/>
        <v>371</v>
      </c>
    </row>
    <row r="11" spans="2:52" ht="15.75">
      <c r="B11" s="2" t="s">
        <v>44</v>
      </c>
      <c r="C11" s="2" t="s">
        <v>47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0">
        <v>76</v>
      </c>
      <c r="J11" s="2">
        <v>0</v>
      </c>
      <c r="K11" s="2">
        <v>354.565</v>
      </c>
      <c r="L11" s="2">
        <v>353.30300000000005</v>
      </c>
      <c r="M11" s="2">
        <v>7668.22</v>
      </c>
      <c r="N11" s="2">
        <v>330.475</v>
      </c>
      <c r="O11" s="2">
        <v>7932.873589899999</v>
      </c>
      <c r="P11" s="2">
        <v>2959816</v>
      </c>
      <c r="Q11" s="2">
        <v>1351722</v>
      </c>
      <c r="R11" s="2">
        <v>4193.102134831461</v>
      </c>
      <c r="S11" s="2">
        <v>0</v>
      </c>
      <c r="T11" s="2">
        <v>0</v>
      </c>
      <c r="U11" s="20">
        <v>99</v>
      </c>
      <c r="V11" s="20">
        <v>22</v>
      </c>
      <c r="W11" s="20">
        <v>3</v>
      </c>
      <c r="X11" s="20">
        <v>1</v>
      </c>
      <c r="Y11" s="2">
        <v>76</v>
      </c>
      <c r="Z11" s="2">
        <v>35</v>
      </c>
      <c r="AA11" s="2">
        <v>152.653</v>
      </c>
      <c r="AB11" s="20">
        <v>45</v>
      </c>
      <c r="AC11" s="20">
        <v>5</v>
      </c>
      <c r="AD11" s="20">
        <v>0</v>
      </c>
      <c r="AE11" s="20">
        <v>0</v>
      </c>
      <c r="AF11" s="2">
        <v>96.49</v>
      </c>
      <c r="AG11" s="21">
        <v>185.55</v>
      </c>
      <c r="AH11" s="20">
        <v>41</v>
      </c>
      <c r="AI11" s="22">
        <v>4227.88</v>
      </c>
      <c r="AJ11" s="28">
        <f>'[1]Main- Master (2)'!AH869</f>
        <v>0</v>
      </c>
      <c r="AK11" s="28">
        <f t="shared" si="0"/>
        <v>357</v>
      </c>
      <c r="AL11" s="29">
        <f>'[1]Main- Master (2)'!AJ869</f>
        <v>3.57</v>
      </c>
      <c r="AM11" s="30">
        <f t="shared" si="1"/>
        <v>185.55</v>
      </c>
      <c r="AN11" s="31">
        <f t="shared" si="2"/>
        <v>3870.88</v>
      </c>
      <c r="AO11" s="30">
        <f t="shared" si="3"/>
        <v>30.925</v>
      </c>
      <c r="AP11" s="30">
        <f t="shared" si="4"/>
        <v>645.1466666666666</v>
      </c>
      <c r="AQ11" s="30">
        <f t="shared" si="5"/>
        <v>30.925</v>
      </c>
      <c r="AR11" s="30">
        <f t="shared" si="6"/>
        <v>645.1466666666666</v>
      </c>
      <c r="AS11" s="30">
        <f t="shared" si="7"/>
        <v>30.925</v>
      </c>
      <c r="AT11" s="30">
        <f t="shared" si="8"/>
        <v>645.1466666666666</v>
      </c>
      <c r="AU11" s="30">
        <f t="shared" si="9"/>
        <v>30.925</v>
      </c>
      <c r="AV11" s="30">
        <f t="shared" si="10"/>
        <v>645.1466666666666</v>
      </c>
      <c r="AW11" s="30">
        <f t="shared" si="11"/>
        <v>30.925</v>
      </c>
      <c r="AX11" s="30">
        <f t="shared" si="12"/>
        <v>645.1466666666666</v>
      </c>
      <c r="AY11" s="30">
        <f t="shared" si="13"/>
        <v>30.925</v>
      </c>
      <c r="AZ11" s="30">
        <f t="shared" si="14"/>
        <v>645.1466666666666</v>
      </c>
    </row>
    <row r="12" spans="2:52" ht="15.75">
      <c r="B12" s="2" t="s">
        <v>48</v>
      </c>
      <c r="C12" s="2" t="s">
        <v>49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0">
        <v>89</v>
      </c>
      <c r="J12" s="2">
        <v>0</v>
      </c>
      <c r="K12" s="2">
        <v>363.12</v>
      </c>
      <c r="L12" s="2">
        <v>347.23</v>
      </c>
      <c r="M12" s="2">
        <v>8799.4462</v>
      </c>
      <c r="N12" s="2">
        <v>279.15</v>
      </c>
      <c r="O12" s="2">
        <v>8998.774999999998</v>
      </c>
      <c r="P12" s="2">
        <v>3488723</v>
      </c>
      <c r="Q12" s="2">
        <v>2323217</v>
      </c>
      <c r="R12" s="2">
        <v>6416.89</v>
      </c>
      <c r="S12" s="2">
        <v>0</v>
      </c>
      <c r="T12" s="2">
        <v>0</v>
      </c>
      <c r="U12" s="20">
        <v>75</v>
      </c>
      <c r="V12" s="20">
        <v>36</v>
      </c>
      <c r="W12" s="20">
        <v>3</v>
      </c>
      <c r="X12" s="20">
        <v>1</v>
      </c>
      <c r="Y12" s="2">
        <v>89</v>
      </c>
      <c r="Z12" s="2">
        <v>58</v>
      </c>
      <c r="AA12" s="2">
        <v>225.56</v>
      </c>
      <c r="AB12" s="20">
        <v>48</v>
      </c>
      <c r="AC12" s="20">
        <v>27</v>
      </c>
      <c r="AD12" s="20">
        <v>1</v>
      </c>
      <c r="AE12" s="20">
        <v>0</v>
      </c>
      <c r="AF12" s="2">
        <v>80</v>
      </c>
      <c r="AG12" s="21">
        <v>153.88</v>
      </c>
      <c r="AH12" s="20">
        <v>38</v>
      </c>
      <c r="AI12" s="22">
        <v>2416</v>
      </c>
      <c r="AJ12" s="28">
        <f>'[1]Main- Master (2)'!AH959</f>
        <v>58</v>
      </c>
      <c r="AK12" s="28">
        <f t="shared" si="0"/>
        <v>968</v>
      </c>
      <c r="AL12" s="29">
        <f>'[1]Main- Master (2)'!AJ959</f>
        <v>9.68</v>
      </c>
      <c r="AM12" s="30">
        <f t="shared" si="1"/>
        <v>95.88</v>
      </c>
      <c r="AN12" s="31">
        <f t="shared" si="2"/>
        <v>1448</v>
      </c>
      <c r="AO12" s="30">
        <f t="shared" si="3"/>
        <v>15.979999999999999</v>
      </c>
      <c r="AP12" s="30">
        <f t="shared" si="4"/>
        <v>241.33333333333334</v>
      </c>
      <c r="AQ12" s="30">
        <f t="shared" si="5"/>
        <v>15.979999999999999</v>
      </c>
      <c r="AR12" s="30">
        <f t="shared" si="6"/>
        <v>241.33333333333334</v>
      </c>
      <c r="AS12" s="30">
        <f t="shared" si="7"/>
        <v>15.979999999999999</v>
      </c>
      <c r="AT12" s="30">
        <f t="shared" si="8"/>
        <v>241.33333333333334</v>
      </c>
      <c r="AU12" s="30">
        <f t="shared" si="9"/>
        <v>15.979999999999999</v>
      </c>
      <c r="AV12" s="30">
        <f t="shared" si="10"/>
        <v>241.33333333333334</v>
      </c>
      <c r="AW12" s="30">
        <f t="shared" si="11"/>
        <v>15.979999999999999</v>
      </c>
      <c r="AX12" s="30">
        <f t="shared" si="12"/>
        <v>241.33333333333334</v>
      </c>
      <c r="AY12" s="30">
        <f t="shared" si="13"/>
        <v>15.979999999999999</v>
      </c>
      <c r="AZ12" s="30">
        <f t="shared" si="14"/>
        <v>241.33333333333334</v>
      </c>
    </row>
    <row r="13" spans="2:52" ht="15.75">
      <c r="B13" s="2" t="s">
        <v>48</v>
      </c>
      <c r="C13" s="2" t="s">
        <v>50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0">
        <v>51</v>
      </c>
      <c r="J13" s="2">
        <v>0</v>
      </c>
      <c r="K13" s="2">
        <v>306.04</v>
      </c>
      <c r="L13" s="2">
        <v>303.22</v>
      </c>
      <c r="M13" s="2">
        <v>9080.11</v>
      </c>
      <c r="N13" s="2">
        <v>44.15800000000003</v>
      </c>
      <c r="O13" s="2">
        <v>9184.262384</v>
      </c>
      <c r="P13" s="2">
        <v>1995750</v>
      </c>
      <c r="Q13" s="2">
        <v>579062</v>
      </c>
      <c r="R13" s="2">
        <v>5453.68</v>
      </c>
      <c r="S13" s="2">
        <v>0</v>
      </c>
      <c r="T13" s="2">
        <v>0</v>
      </c>
      <c r="U13" s="20">
        <v>34</v>
      </c>
      <c r="V13" s="20">
        <v>30</v>
      </c>
      <c r="W13" s="20">
        <v>4</v>
      </c>
      <c r="X13" s="20">
        <v>0</v>
      </c>
      <c r="Y13" s="2">
        <v>51</v>
      </c>
      <c r="Z13" s="2">
        <v>15</v>
      </c>
      <c r="AA13" s="2">
        <v>82.75</v>
      </c>
      <c r="AB13" s="20">
        <v>15</v>
      </c>
      <c r="AC13" s="20">
        <v>6</v>
      </c>
      <c r="AD13" s="20">
        <v>1</v>
      </c>
      <c r="AE13" s="20">
        <v>0</v>
      </c>
      <c r="AF13" s="2">
        <v>174.72</v>
      </c>
      <c r="AG13" s="21">
        <v>336</v>
      </c>
      <c r="AH13" s="20">
        <v>28</v>
      </c>
      <c r="AI13" s="22">
        <v>5113.46</v>
      </c>
      <c r="AJ13" s="28">
        <f>'[1]Main- Master (2)'!AH1011</f>
        <v>82.75</v>
      </c>
      <c r="AK13" s="28">
        <f t="shared" si="0"/>
        <v>2051</v>
      </c>
      <c r="AL13" s="29">
        <f>'[1]Main- Master (2)'!AJ1011</f>
        <v>20.51</v>
      </c>
      <c r="AM13" s="30">
        <f t="shared" si="1"/>
        <v>253.25</v>
      </c>
      <c r="AN13" s="31">
        <f t="shared" si="2"/>
        <v>3062.46</v>
      </c>
      <c r="AO13" s="30">
        <f t="shared" si="3"/>
        <v>42.208333333333336</v>
      </c>
      <c r="AP13" s="30">
        <f t="shared" si="4"/>
        <v>510.41</v>
      </c>
      <c r="AQ13" s="30">
        <f t="shared" si="5"/>
        <v>42.208333333333336</v>
      </c>
      <c r="AR13" s="30">
        <f t="shared" si="6"/>
        <v>510.41</v>
      </c>
      <c r="AS13" s="30">
        <f t="shared" si="7"/>
        <v>42.208333333333336</v>
      </c>
      <c r="AT13" s="30">
        <f t="shared" si="8"/>
        <v>510.41</v>
      </c>
      <c r="AU13" s="30">
        <f t="shared" si="9"/>
        <v>42.208333333333336</v>
      </c>
      <c r="AV13" s="30">
        <f t="shared" si="10"/>
        <v>510.41</v>
      </c>
      <c r="AW13" s="30">
        <f t="shared" si="11"/>
        <v>42.208333333333336</v>
      </c>
      <c r="AX13" s="30">
        <f t="shared" si="12"/>
        <v>510.41</v>
      </c>
      <c r="AY13" s="30">
        <f t="shared" si="13"/>
        <v>42.208333333333336</v>
      </c>
      <c r="AZ13" s="30">
        <f t="shared" si="14"/>
        <v>510.41</v>
      </c>
    </row>
    <row r="14" spans="2:52" ht="15.75">
      <c r="B14" s="2" t="s">
        <v>48</v>
      </c>
      <c r="C14" s="2" t="s">
        <v>51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0">
        <v>143</v>
      </c>
      <c r="J14" s="2">
        <v>0</v>
      </c>
      <c r="K14" s="2">
        <v>612.3920000000002</v>
      </c>
      <c r="L14" s="2">
        <v>595.1709999999998</v>
      </c>
      <c r="M14" s="2">
        <v>20402.27</v>
      </c>
      <c r="N14" s="2">
        <v>466.58</v>
      </c>
      <c r="O14" s="2">
        <v>16720.001000000004</v>
      </c>
      <c r="P14" s="2">
        <v>5284168</v>
      </c>
      <c r="Q14" s="2">
        <v>2826519</v>
      </c>
      <c r="R14" s="2">
        <v>7849.571000000003</v>
      </c>
      <c r="S14" s="2">
        <v>0</v>
      </c>
      <c r="T14" s="2">
        <v>0</v>
      </c>
      <c r="U14" s="20">
        <v>113</v>
      </c>
      <c r="V14" s="20">
        <v>67</v>
      </c>
      <c r="W14" s="20">
        <v>7</v>
      </c>
      <c r="X14" s="20">
        <v>4</v>
      </c>
      <c r="Y14" s="2">
        <v>143</v>
      </c>
      <c r="Z14" s="2">
        <v>76</v>
      </c>
      <c r="AA14" s="2">
        <v>303.026</v>
      </c>
      <c r="AB14" s="20">
        <v>73</v>
      </c>
      <c r="AC14" s="20">
        <v>28</v>
      </c>
      <c r="AD14" s="20">
        <v>1</v>
      </c>
      <c r="AE14" s="20">
        <v>0</v>
      </c>
      <c r="AF14" s="2">
        <v>160.94</v>
      </c>
      <c r="AG14" s="21">
        <v>309.5</v>
      </c>
      <c r="AH14" s="20">
        <v>71</v>
      </c>
      <c r="AI14" s="22">
        <v>3600</v>
      </c>
      <c r="AJ14" s="28">
        <f>'[1]Main- Master (2)'!AH1155</f>
        <v>34.02600000000001</v>
      </c>
      <c r="AK14" s="28">
        <f t="shared" si="0"/>
        <v>1616</v>
      </c>
      <c r="AL14" s="29">
        <f>'[1]Main- Master (2)'!AJ1155</f>
        <v>16.16</v>
      </c>
      <c r="AM14" s="30">
        <f t="shared" si="1"/>
        <v>275.474</v>
      </c>
      <c r="AN14" s="31">
        <f t="shared" si="2"/>
        <v>1984</v>
      </c>
      <c r="AO14" s="30">
        <f t="shared" si="3"/>
        <v>45.91233333333333</v>
      </c>
      <c r="AP14" s="30">
        <f t="shared" si="4"/>
        <v>330.6666666666667</v>
      </c>
      <c r="AQ14" s="30">
        <f t="shared" si="5"/>
        <v>45.91233333333333</v>
      </c>
      <c r="AR14" s="30">
        <f t="shared" si="6"/>
        <v>330.6666666666667</v>
      </c>
      <c r="AS14" s="30">
        <f t="shared" si="7"/>
        <v>45.91233333333333</v>
      </c>
      <c r="AT14" s="30">
        <f t="shared" si="8"/>
        <v>330.6666666666667</v>
      </c>
      <c r="AU14" s="30">
        <f t="shared" si="9"/>
        <v>45.91233333333333</v>
      </c>
      <c r="AV14" s="30">
        <f t="shared" si="10"/>
        <v>330.6666666666667</v>
      </c>
      <c r="AW14" s="30">
        <f t="shared" si="11"/>
        <v>45.91233333333333</v>
      </c>
      <c r="AX14" s="30">
        <f t="shared" si="12"/>
        <v>330.6666666666667</v>
      </c>
      <c r="AY14" s="30">
        <f t="shared" si="13"/>
        <v>45.91233333333333</v>
      </c>
      <c r="AZ14" s="30">
        <f t="shared" si="14"/>
        <v>330.6666666666667</v>
      </c>
    </row>
    <row r="15" spans="2:52" ht="15.75">
      <c r="B15" s="2" t="s">
        <v>52</v>
      </c>
      <c r="C15" s="2" t="s">
        <v>53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0">
        <v>133</v>
      </c>
      <c r="J15" s="2">
        <v>0</v>
      </c>
      <c r="K15" s="2">
        <v>506.58</v>
      </c>
      <c r="L15" s="2">
        <v>499.4090000000003</v>
      </c>
      <c r="M15" s="2">
        <v>12422.844263188443</v>
      </c>
      <c r="N15" s="2">
        <v>921.6370000000007</v>
      </c>
      <c r="O15" s="2">
        <v>13440.438212291194</v>
      </c>
      <c r="P15" s="2">
        <v>5225609</v>
      </c>
      <c r="Q15" s="2">
        <v>3280300</v>
      </c>
      <c r="R15" s="2">
        <v>9437.544999999998</v>
      </c>
      <c r="S15" s="2">
        <v>0</v>
      </c>
      <c r="T15" s="2">
        <v>0</v>
      </c>
      <c r="U15" s="20">
        <v>57</v>
      </c>
      <c r="V15" s="20">
        <v>101</v>
      </c>
      <c r="W15" s="20">
        <v>18</v>
      </c>
      <c r="X15" s="20">
        <v>6</v>
      </c>
      <c r="Y15" s="2">
        <v>133</v>
      </c>
      <c r="Z15" s="2">
        <v>84</v>
      </c>
      <c r="AA15" s="2">
        <v>343.67900000000003</v>
      </c>
      <c r="AB15" s="20">
        <v>45</v>
      </c>
      <c r="AC15" s="20">
        <v>63</v>
      </c>
      <c r="AD15" s="20">
        <v>11</v>
      </c>
      <c r="AE15" s="20">
        <v>6</v>
      </c>
      <c r="AF15" s="2">
        <v>102.52</v>
      </c>
      <c r="AG15" s="21">
        <v>197.16</v>
      </c>
      <c r="AH15" s="20">
        <v>61</v>
      </c>
      <c r="AI15" s="22">
        <v>4625.06</v>
      </c>
      <c r="AJ15" s="28">
        <f>'[1]Main- Master (2)'!AH1289</f>
        <v>29.67900000000003</v>
      </c>
      <c r="AK15" s="28">
        <f t="shared" si="0"/>
        <v>1564</v>
      </c>
      <c r="AL15" s="29">
        <f>'[1]Main- Master (2)'!AJ1289</f>
        <v>15.64</v>
      </c>
      <c r="AM15" s="30">
        <f t="shared" si="1"/>
        <v>167.48099999999997</v>
      </c>
      <c r="AN15" s="31">
        <f t="shared" si="2"/>
        <v>3061.0600000000004</v>
      </c>
      <c r="AO15" s="30">
        <f t="shared" si="3"/>
        <v>27.913499999999996</v>
      </c>
      <c r="AP15" s="30">
        <f t="shared" si="4"/>
        <v>510.17666666666673</v>
      </c>
      <c r="AQ15" s="30">
        <f t="shared" si="5"/>
        <v>27.913499999999996</v>
      </c>
      <c r="AR15" s="30">
        <f t="shared" si="6"/>
        <v>510.17666666666673</v>
      </c>
      <c r="AS15" s="30">
        <f t="shared" si="7"/>
        <v>27.913499999999996</v>
      </c>
      <c r="AT15" s="30">
        <f t="shared" si="8"/>
        <v>510.17666666666673</v>
      </c>
      <c r="AU15" s="30">
        <f t="shared" si="9"/>
        <v>27.913499999999996</v>
      </c>
      <c r="AV15" s="30">
        <f t="shared" si="10"/>
        <v>510.17666666666673</v>
      </c>
      <c r="AW15" s="30">
        <f t="shared" si="11"/>
        <v>27.913499999999996</v>
      </c>
      <c r="AX15" s="30">
        <f t="shared" si="12"/>
        <v>510.17666666666673</v>
      </c>
      <c r="AY15" s="30">
        <f t="shared" si="13"/>
        <v>27.913499999999996</v>
      </c>
      <c r="AZ15" s="30">
        <f t="shared" si="14"/>
        <v>510.17666666666673</v>
      </c>
    </row>
    <row r="16" spans="2:52" ht="15.75">
      <c r="B16" s="2" t="s">
        <v>52</v>
      </c>
      <c r="C16" s="2" t="s">
        <v>54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0">
        <v>154</v>
      </c>
      <c r="J16" s="2">
        <v>0</v>
      </c>
      <c r="K16" s="2">
        <v>713.0819999999997</v>
      </c>
      <c r="L16" s="2">
        <v>699.8119999999996</v>
      </c>
      <c r="M16" s="2">
        <v>16125.077649913663</v>
      </c>
      <c r="N16" s="2">
        <v>574.28</v>
      </c>
      <c r="O16" s="2">
        <v>16814.310439273704</v>
      </c>
      <c r="P16" s="2">
        <v>6019370</v>
      </c>
      <c r="Q16" s="2">
        <v>2893029</v>
      </c>
      <c r="R16" s="2">
        <v>9537.66</v>
      </c>
      <c r="S16" s="2">
        <v>0</v>
      </c>
      <c r="T16" s="2">
        <v>0</v>
      </c>
      <c r="U16" s="20">
        <v>106</v>
      </c>
      <c r="V16" s="20">
        <v>93</v>
      </c>
      <c r="W16" s="20">
        <v>32</v>
      </c>
      <c r="X16" s="20">
        <v>10</v>
      </c>
      <c r="Y16" s="2">
        <v>154</v>
      </c>
      <c r="Z16" s="2">
        <v>75</v>
      </c>
      <c r="AA16" s="2">
        <v>391.2619999999999</v>
      </c>
      <c r="AB16" s="20">
        <v>61</v>
      </c>
      <c r="AC16" s="20">
        <v>42</v>
      </c>
      <c r="AD16" s="20">
        <v>18</v>
      </c>
      <c r="AE16" s="20">
        <v>5</v>
      </c>
      <c r="AF16" s="2">
        <v>123.04</v>
      </c>
      <c r="AG16" s="21">
        <v>236.62</v>
      </c>
      <c r="AH16" s="20">
        <v>68</v>
      </c>
      <c r="AI16" s="22">
        <v>2891.78</v>
      </c>
      <c r="AJ16" s="28">
        <f>'[1]Main- Master (2)'!AH1444</f>
        <v>6.261999999999887</v>
      </c>
      <c r="AK16" s="28">
        <f t="shared" si="0"/>
        <v>1412</v>
      </c>
      <c r="AL16" s="29">
        <f>'[1]Main- Master (2)'!AJ1444</f>
        <v>14.12</v>
      </c>
      <c r="AM16" s="30">
        <f t="shared" si="1"/>
        <v>230.35800000000012</v>
      </c>
      <c r="AN16" s="31">
        <f t="shared" si="2"/>
        <v>1479.7800000000002</v>
      </c>
      <c r="AO16" s="30">
        <f t="shared" si="3"/>
        <v>38.39300000000002</v>
      </c>
      <c r="AP16" s="30">
        <f t="shared" si="4"/>
        <v>246.63000000000002</v>
      </c>
      <c r="AQ16" s="30">
        <f t="shared" si="5"/>
        <v>38.39300000000002</v>
      </c>
      <c r="AR16" s="30">
        <f t="shared" si="6"/>
        <v>246.63000000000002</v>
      </c>
      <c r="AS16" s="30">
        <f t="shared" si="7"/>
        <v>38.39300000000002</v>
      </c>
      <c r="AT16" s="30">
        <f t="shared" si="8"/>
        <v>246.63000000000002</v>
      </c>
      <c r="AU16" s="30">
        <f t="shared" si="9"/>
        <v>38.39300000000002</v>
      </c>
      <c r="AV16" s="30">
        <f t="shared" si="10"/>
        <v>246.63000000000002</v>
      </c>
      <c r="AW16" s="30">
        <f t="shared" si="11"/>
        <v>38.39300000000002</v>
      </c>
      <c r="AX16" s="30">
        <f t="shared" si="12"/>
        <v>246.63000000000002</v>
      </c>
      <c r="AY16" s="30">
        <f t="shared" si="13"/>
        <v>38.39300000000002</v>
      </c>
      <c r="AZ16" s="30">
        <f t="shared" si="14"/>
        <v>246.63000000000002</v>
      </c>
    </row>
    <row r="17" spans="2:52" ht="15.75">
      <c r="B17" s="2" t="s">
        <v>52</v>
      </c>
      <c r="C17" s="2" t="s">
        <v>55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0">
        <v>78</v>
      </c>
      <c r="J17" s="2">
        <v>0</v>
      </c>
      <c r="K17" s="2">
        <v>347.852</v>
      </c>
      <c r="L17" s="2">
        <v>345.771</v>
      </c>
      <c r="M17" s="2">
        <v>8761.561740648109</v>
      </c>
      <c r="N17" s="2">
        <v>460.966</v>
      </c>
      <c r="O17" s="2">
        <v>9319.985130878737</v>
      </c>
      <c r="P17" s="2">
        <v>3014423</v>
      </c>
      <c r="Q17" s="2">
        <v>1689720</v>
      </c>
      <c r="R17" s="2">
        <v>5102.268353000001</v>
      </c>
      <c r="S17" s="2">
        <v>0</v>
      </c>
      <c r="T17" s="2">
        <v>0</v>
      </c>
      <c r="U17" s="20">
        <v>46</v>
      </c>
      <c r="V17" s="20">
        <v>59</v>
      </c>
      <c r="W17" s="20">
        <v>14</v>
      </c>
      <c r="X17" s="20">
        <v>1</v>
      </c>
      <c r="Y17" s="2">
        <v>78</v>
      </c>
      <c r="Z17" s="2">
        <v>43</v>
      </c>
      <c r="AA17" s="2">
        <v>182.93700000000004</v>
      </c>
      <c r="AB17" s="20">
        <v>27</v>
      </c>
      <c r="AC17" s="20">
        <v>31</v>
      </c>
      <c r="AD17" s="20">
        <v>7</v>
      </c>
      <c r="AE17" s="20">
        <v>1</v>
      </c>
      <c r="AF17" s="2">
        <v>79.57</v>
      </c>
      <c r="AG17" s="21">
        <v>153.03</v>
      </c>
      <c r="AH17" s="20">
        <v>31</v>
      </c>
      <c r="AI17" s="22">
        <v>2342.36</v>
      </c>
      <c r="AJ17" s="28">
        <f>'[1]Main- Master (2)'!AH1523</f>
        <v>3.9370000000000402</v>
      </c>
      <c r="AK17" s="28">
        <f t="shared" si="0"/>
        <v>810</v>
      </c>
      <c r="AL17" s="29">
        <f>'[1]Main- Master (2)'!AJ1523</f>
        <v>8.1</v>
      </c>
      <c r="AM17" s="30">
        <f t="shared" si="1"/>
        <v>149.09299999999996</v>
      </c>
      <c r="AN17" s="31">
        <f t="shared" si="2"/>
        <v>1532.3600000000001</v>
      </c>
      <c r="AO17" s="30">
        <f t="shared" si="3"/>
        <v>24.848833333333328</v>
      </c>
      <c r="AP17" s="30">
        <f t="shared" si="4"/>
        <v>255.39333333333335</v>
      </c>
      <c r="AQ17" s="30">
        <f t="shared" si="5"/>
        <v>24.848833333333328</v>
      </c>
      <c r="AR17" s="30">
        <f t="shared" si="6"/>
        <v>255.39333333333335</v>
      </c>
      <c r="AS17" s="30">
        <f t="shared" si="7"/>
        <v>24.848833333333328</v>
      </c>
      <c r="AT17" s="30">
        <f t="shared" si="8"/>
        <v>255.39333333333335</v>
      </c>
      <c r="AU17" s="30">
        <f t="shared" si="9"/>
        <v>24.848833333333328</v>
      </c>
      <c r="AV17" s="30">
        <f t="shared" si="10"/>
        <v>255.39333333333335</v>
      </c>
      <c r="AW17" s="30">
        <f t="shared" si="11"/>
        <v>24.848833333333328</v>
      </c>
      <c r="AX17" s="30">
        <f t="shared" si="12"/>
        <v>255.39333333333335</v>
      </c>
      <c r="AY17" s="30">
        <f t="shared" si="13"/>
        <v>24.848833333333328</v>
      </c>
      <c r="AZ17" s="30">
        <f t="shared" si="14"/>
        <v>255.39333333333335</v>
      </c>
    </row>
    <row r="18" spans="2:52" ht="15.75">
      <c r="B18" s="2" t="s">
        <v>52</v>
      </c>
      <c r="C18" s="2" t="s">
        <v>56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0">
        <v>65</v>
      </c>
      <c r="J18" s="2">
        <v>0</v>
      </c>
      <c r="K18" s="2">
        <v>327.7439999999999</v>
      </c>
      <c r="L18" s="2">
        <v>327.7439999999999</v>
      </c>
      <c r="M18" s="2">
        <v>7887.03</v>
      </c>
      <c r="N18" s="2">
        <v>807.46</v>
      </c>
      <c r="O18" s="2">
        <v>8951.207293999998</v>
      </c>
      <c r="P18" s="2">
        <v>2544532</v>
      </c>
      <c r="Q18" s="2">
        <v>940556</v>
      </c>
      <c r="R18" s="2">
        <v>4721.75</v>
      </c>
      <c r="S18" s="2">
        <v>0</v>
      </c>
      <c r="T18" s="2">
        <v>0</v>
      </c>
      <c r="U18" s="20">
        <v>31</v>
      </c>
      <c r="V18" s="20">
        <v>48</v>
      </c>
      <c r="W18" s="20">
        <v>10</v>
      </c>
      <c r="X18" s="20">
        <v>5</v>
      </c>
      <c r="Y18" s="2">
        <v>65</v>
      </c>
      <c r="Z18" s="2">
        <v>25</v>
      </c>
      <c r="AA18" s="2">
        <v>117.944</v>
      </c>
      <c r="AB18" s="20">
        <v>22</v>
      </c>
      <c r="AC18" s="20">
        <v>11</v>
      </c>
      <c r="AD18" s="20">
        <v>3</v>
      </c>
      <c r="AE18" s="20">
        <v>3</v>
      </c>
      <c r="AF18" s="2">
        <v>120.53</v>
      </c>
      <c r="AG18" s="21">
        <v>231.79</v>
      </c>
      <c r="AH18" s="20">
        <v>45</v>
      </c>
      <c r="AI18" s="22">
        <v>3886</v>
      </c>
      <c r="AJ18" s="28">
        <f>'[1]Main- Master (2)'!AH1589</f>
        <v>15.9</v>
      </c>
      <c r="AK18" s="28">
        <f t="shared" si="0"/>
        <v>1140</v>
      </c>
      <c r="AL18" s="29">
        <f>'[1]Main- Master (2)'!AJ1589</f>
        <v>11.4</v>
      </c>
      <c r="AM18" s="30">
        <f t="shared" si="1"/>
        <v>215.89</v>
      </c>
      <c r="AN18" s="31">
        <f t="shared" si="2"/>
        <v>2746</v>
      </c>
      <c r="AO18" s="30">
        <f t="shared" si="3"/>
        <v>35.98166666666666</v>
      </c>
      <c r="AP18" s="30">
        <f t="shared" si="4"/>
        <v>457.6666666666667</v>
      </c>
      <c r="AQ18" s="30">
        <f t="shared" si="5"/>
        <v>35.98166666666666</v>
      </c>
      <c r="AR18" s="30">
        <f t="shared" si="6"/>
        <v>457.6666666666667</v>
      </c>
      <c r="AS18" s="30">
        <f t="shared" si="7"/>
        <v>35.98166666666666</v>
      </c>
      <c r="AT18" s="30">
        <f t="shared" si="8"/>
        <v>457.6666666666667</v>
      </c>
      <c r="AU18" s="30">
        <f t="shared" si="9"/>
        <v>35.98166666666666</v>
      </c>
      <c r="AV18" s="30">
        <f t="shared" si="10"/>
        <v>457.6666666666667</v>
      </c>
      <c r="AW18" s="30">
        <f t="shared" si="11"/>
        <v>35.98166666666666</v>
      </c>
      <c r="AX18" s="30">
        <f t="shared" si="12"/>
        <v>457.6666666666667</v>
      </c>
      <c r="AY18" s="30">
        <f t="shared" si="13"/>
        <v>35.98166666666666</v>
      </c>
      <c r="AZ18" s="30">
        <f t="shared" si="14"/>
        <v>457.6666666666667</v>
      </c>
    </row>
    <row r="19" spans="2:52" ht="15.75">
      <c r="B19" s="2" t="s">
        <v>57</v>
      </c>
      <c r="C19" s="2" t="s">
        <v>58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0">
        <v>258</v>
      </c>
      <c r="J19" s="2">
        <v>0</v>
      </c>
      <c r="K19" s="2">
        <v>961.805</v>
      </c>
      <c r="L19" s="2">
        <v>955.0419999999996</v>
      </c>
      <c r="M19" s="2">
        <v>21163.57368425</v>
      </c>
      <c r="N19" s="2">
        <v>-166.1</v>
      </c>
      <c r="O19" s="2">
        <v>20953.042099255432</v>
      </c>
      <c r="P19" s="2">
        <v>0</v>
      </c>
      <c r="Q19" s="2">
        <v>0</v>
      </c>
      <c r="R19" s="2">
        <v>12517.936999999998</v>
      </c>
      <c r="S19" s="2">
        <v>0</v>
      </c>
      <c r="T19" s="2">
        <v>0</v>
      </c>
      <c r="U19" s="20">
        <v>269</v>
      </c>
      <c r="V19" s="20">
        <v>96</v>
      </c>
      <c r="W19" s="20">
        <v>47</v>
      </c>
      <c r="X19" s="20">
        <v>53</v>
      </c>
      <c r="Y19" s="2">
        <v>258</v>
      </c>
      <c r="Z19" s="2">
        <v>167</v>
      </c>
      <c r="AA19" s="2">
        <v>557.7069999999998</v>
      </c>
      <c r="AB19" s="20">
        <v>176</v>
      </c>
      <c r="AC19" s="20">
        <v>51</v>
      </c>
      <c r="AD19" s="20">
        <v>21</v>
      </c>
      <c r="AE19" s="20">
        <v>22</v>
      </c>
      <c r="AF19" s="2">
        <v>252.52</v>
      </c>
      <c r="AG19" s="21">
        <v>485.62</v>
      </c>
      <c r="AH19" s="20">
        <v>111</v>
      </c>
      <c r="AI19" s="22">
        <v>5326.9</v>
      </c>
      <c r="AJ19" s="28">
        <f>'[1]Main- Master (2)'!AH1848</f>
        <v>28.706999999999766</v>
      </c>
      <c r="AK19" s="28">
        <f t="shared" si="0"/>
        <v>1582</v>
      </c>
      <c r="AL19" s="29">
        <f>'[1]Main- Master (2)'!AJ1848</f>
        <v>15.82</v>
      </c>
      <c r="AM19" s="30">
        <f t="shared" si="1"/>
        <v>456.91300000000024</v>
      </c>
      <c r="AN19" s="31">
        <f t="shared" si="2"/>
        <v>3744.8999999999996</v>
      </c>
      <c r="AO19" s="30">
        <f t="shared" si="3"/>
        <v>76.1521666666667</v>
      </c>
      <c r="AP19" s="30">
        <f t="shared" si="4"/>
        <v>624.15</v>
      </c>
      <c r="AQ19" s="30">
        <f t="shared" si="5"/>
        <v>76.1521666666667</v>
      </c>
      <c r="AR19" s="30">
        <f t="shared" si="6"/>
        <v>624.15</v>
      </c>
      <c r="AS19" s="30">
        <f t="shared" si="7"/>
        <v>76.1521666666667</v>
      </c>
      <c r="AT19" s="30">
        <f t="shared" si="8"/>
        <v>624.15</v>
      </c>
      <c r="AU19" s="30">
        <f t="shared" si="9"/>
        <v>76.1521666666667</v>
      </c>
      <c r="AV19" s="30">
        <f t="shared" si="10"/>
        <v>624.15</v>
      </c>
      <c r="AW19" s="30">
        <f t="shared" si="11"/>
        <v>76.1521666666667</v>
      </c>
      <c r="AX19" s="30">
        <f t="shared" si="12"/>
        <v>624.15</v>
      </c>
      <c r="AY19" s="30">
        <f t="shared" si="13"/>
        <v>76.1521666666667</v>
      </c>
      <c r="AZ19" s="30">
        <f t="shared" si="14"/>
        <v>624.15</v>
      </c>
    </row>
    <row r="20" spans="2:52" ht="15.75">
      <c r="B20" s="2" t="s">
        <v>59</v>
      </c>
      <c r="C20" s="2" t="s">
        <v>60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0">
        <v>87</v>
      </c>
      <c r="J20" s="2">
        <v>0</v>
      </c>
      <c r="K20" s="2">
        <v>278.67</v>
      </c>
      <c r="L20" s="2">
        <v>212.78099999999995</v>
      </c>
      <c r="M20" s="2">
        <v>7761.348537620712</v>
      </c>
      <c r="N20" s="2">
        <v>208.74</v>
      </c>
      <c r="O20" s="2">
        <v>7652.369195339471</v>
      </c>
      <c r="P20" s="2">
        <v>2955719</v>
      </c>
      <c r="Q20" s="2">
        <v>1710850</v>
      </c>
      <c r="R20" s="2">
        <v>4726.19</v>
      </c>
      <c r="S20" s="2">
        <v>0</v>
      </c>
      <c r="T20" s="2">
        <v>0</v>
      </c>
      <c r="U20" s="20">
        <v>46</v>
      </c>
      <c r="V20" s="20">
        <v>44</v>
      </c>
      <c r="W20" s="20">
        <v>13</v>
      </c>
      <c r="X20" s="20">
        <v>5</v>
      </c>
      <c r="Y20" s="2">
        <v>87</v>
      </c>
      <c r="Z20" s="2">
        <v>50</v>
      </c>
      <c r="AA20" s="2">
        <v>147.536</v>
      </c>
      <c r="AB20" s="20">
        <v>35</v>
      </c>
      <c r="AC20" s="20">
        <v>21</v>
      </c>
      <c r="AD20" s="20">
        <v>10</v>
      </c>
      <c r="AE20" s="20">
        <v>4</v>
      </c>
      <c r="AF20" s="2">
        <v>74.46</v>
      </c>
      <c r="AG20" s="21">
        <v>143.2</v>
      </c>
      <c r="AH20" s="20">
        <v>50</v>
      </c>
      <c r="AI20" s="22">
        <v>2000</v>
      </c>
      <c r="AJ20" s="28">
        <f>'[1]Main- Master (2)'!AH1936</f>
        <v>25.536</v>
      </c>
      <c r="AK20" s="28">
        <f t="shared" si="0"/>
        <v>1146</v>
      </c>
      <c r="AL20" s="29">
        <f>'[1]Main- Master (2)'!AJ1936</f>
        <v>11.46</v>
      </c>
      <c r="AM20" s="30">
        <f t="shared" si="1"/>
        <v>117.66399999999999</v>
      </c>
      <c r="AN20" s="31">
        <f t="shared" si="2"/>
        <v>854</v>
      </c>
      <c r="AO20" s="30">
        <f t="shared" si="3"/>
        <v>19.610666666666663</v>
      </c>
      <c r="AP20" s="30">
        <f t="shared" si="4"/>
        <v>142.33333333333334</v>
      </c>
      <c r="AQ20" s="30">
        <f t="shared" si="5"/>
        <v>19.610666666666663</v>
      </c>
      <c r="AR20" s="30">
        <f t="shared" si="6"/>
        <v>142.33333333333334</v>
      </c>
      <c r="AS20" s="30">
        <f t="shared" si="7"/>
        <v>19.610666666666663</v>
      </c>
      <c r="AT20" s="30">
        <f t="shared" si="8"/>
        <v>142.33333333333334</v>
      </c>
      <c r="AU20" s="30">
        <f t="shared" si="9"/>
        <v>19.610666666666663</v>
      </c>
      <c r="AV20" s="30">
        <f t="shared" si="10"/>
        <v>142.33333333333334</v>
      </c>
      <c r="AW20" s="30">
        <f t="shared" si="11"/>
        <v>19.610666666666663</v>
      </c>
      <c r="AX20" s="30">
        <f t="shared" si="12"/>
        <v>142.33333333333334</v>
      </c>
      <c r="AY20" s="30">
        <f t="shared" si="13"/>
        <v>19.610666666666663</v>
      </c>
      <c r="AZ20" s="30">
        <f t="shared" si="14"/>
        <v>142.33333333333334</v>
      </c>
    </row>
    <row r="21" spans="2:52" ht="15.75">
      <c r="B21" s="2" t="s">
        <v>61</v>
      </c>
      <c r="C21" s="2" t="s">
        <v>62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0">
        <v>109</v>
      </c>
      <c r="J21" s="2">
        <v>0</v>
      </c>
      <c r="K21" s="2">
        <v>491.63</v>
      </c>
      <c r="L21" s="2">
        <v>491.63</v>
      </c>
      <c r="M21" s="2">
        <v>12105.845621995146</v>
      </c>
      <c r="N21" s="2">
        <v>494.56399999999996</v>
      </c>
      <c r="O21" s="2">
        <v>12222.29970279999</v>
      </c>
      <c r="P21" s="2">
        <v>4059904</v>
      </c>
      <c r="Q21" s="2">
        <v>3389374</v>
      </c>
      <c r="R21" s="2">
        <v>4825.85</v>
      </c>
      <c r="S21" s="2">
        <v>0</v>
      </c>
      <c r="T21" s="2">
        <v>0</v>
      </c>
      <c r="U21" s="20">
        <v>43</v>
      </c>
      <c r="V21" s="20">
        <v>20</v>
      </c>
      <c r="W21" s="20">
        <v>3</v>
      </c>
      <c r="X21" s="20">
        <v>2</v>
      </c>
      <c r="Y21" s="2">
        <v>109</v>
      </c>
      <c r="Z21" s="2">
        <v>21</v>
      </c>
      <c r="AA21" s="2">
        <v>88.41</v>
      </c>
      <c r="AB21" s="20">
        <v>21</v>
      </c>
      <c r="AC21" s="20">
        <v>12</v>
      </c>
      <c r="AD21" s="20">
        <v>0</v>
      </c>
      <c r="AE21" s="20">
        <v>0</v>
      </c>
      <c r="AF21" s="2">
        <v>85.14</v>
      </c>
      <c r="AG21" s="21">
        <v>163.73</v>
      </c>
      <c r="AH21" s="20">
        <v>32</v>
      </c>
      <c r="AI21" s="22">
        <v>3300</v>
      </c>
      <c r="AJ21" s="28" t="e">
        <f>'[1]Main- Master (2)'!AH2046</f>
        <v>#REF!</v>
      </c>
      <c r="AK21" s="28">
        <f t="shared" si="0"/>
        <v>1213</v>
      </c>
      <c r="AL21" s="29">
        <f>'[1]Main- Master (2)'!AJ2046</f>
        <v>12.13</v>
      </c>
      <c r="AM21" s="30" t="e">
        <f t="shared" si="1"/>
        <v>#REF!</v>
      </c>
      <c r="AN21" s="31">
        <f t="shared" si="2"/>
        <v>2087</v>
      </c>
      <c r="AO21" s="30" t="e">
        <f t="shared" si="3"/>
        <v>#REF!</v>
      </c>
      <c r="AP21" s="30">
        <f t="shared" si="4"/>
        <v>347.8333333333333</v>
      </c>
      <c r="AQ21" s="30" t="e">
        <f t="shared" si="5"/>
        <v>#REF!</v>
      </c>
      <c r="AR21" s="30">
        <f t="shared" si="6"/>
        <v>347.8333333333333</v>
      </c>
      <c r="AS21" s="30" t="e">
        <f t="shared" si="7"/>
        <v>#REF!</v>
      </c>
      <c r="AT21" s="30">
        <f t="shared" si="8"/>
        <v>347.8333333333333</v>
      </c>
      <c r="AU21" s="30" t="e">
        <f t="shared" si="9"/>
        <v>#REF!</v>
      </c>
      <c r="AV21" s="30">
        <f t="shared" si="10"/>
        <v>347.8333333333333</v>
      </c>
      <c r="AW21" s="30" t="e">
        <f t="shared" si="11"/>
        <v>#REF!</v>
      </c>
      <c r="AX21" s="30">
        <f t="shared" si="12"/>
        <v>347.8333333333333</v>
      </c>
      <c r="AY21" s="30" t="e">
        <f t="shared" si="13"/>
        <v>#REF!</v>
      </c>
      <c r="AZ21" s="30">
        <f t="shared" si="14"/>
        <v>347.8333333333333</v>
      </c>
    </row>
    <row r="22" spans="2:52" ht="15.75">
      <c r="B22" s="2" t="s">
        <v>63</v>
      </c>
      <c r="C22" s="2" t="s">
        <v>64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0">
        <v>138</v>
      </c>
      <c r="J22" s="2">
        <v>0</v>
      </c>
      <c r="K22" s="2">
        <v>567.1179999999999</v>
      </c>
      <c r="L22" s="2">
        <v>545.26</v>
      </c>
      <c r="M22" s="2">
        <v>10947.32856448245</v>
      </c>
      <c r="N22" s="2">
        <v>0</v>
      </c>
      <c r="O22" s="2">
        <v>10856.21073163902</v>
      </c>
      <c r="P22" s="2">
        <v>5324479</v>
      </c>
      <c r="Q22" s="2">
        <v>4495593</v>
      </c>
      <c r="R22" s="2">
        <v>8740.104000000001</v>
      </c>
      <c r="S22" s="2">
        <v>0</v>
      </c>
      <c r="T22" s="2">
        <v>0</v>
      </c>
      <c r="U22" s="20">
        <v>137</v>
      </c>
      <c r="V22" s="20">
        <v>24</v>
      </c>
      <c r="W22" s="20">
        <v>13</v>
      </c>
      <c r="X22" s="20">
        <v>6</v>
      </c>
      <c r="Y22" s="2">
        <v>138</v>
      </c>
      <c r="Z22" s="2">
        <v>118</v>
      </c>
      <c r="AA22" s="2">
        <v>445.48</v>
      </c>
      <c r="AB22" s="20">
        <v>117</v>
      </c>
      <c r="AC22" s="20">
        <v>22</v>
      </c>
      <c r="AD22" s="20">
        <v>9</v>
      </c>
      <c r="AE22" s="20">
        <v>6</v>
      </c>
      <c r="AF22" s="2">
        <v>48.4</v>
      </c>
      <c r="AG22" s="21">
        <v>93.08</v>
      </c>
      <c r="AH22" s="20">
        <v>15</v>
      </c>
      <c r="AI22" s="22">
        <v>1650</v>
      </c>
      <c r="AJ22" s="28" t="e">
        <f>'[1]Main- Master (2)'!AH2185</f>
        <v>#REF!</v>
      </c>
      <c r="AK22" s="28">
        <f t="shared" si="0"/>
        <v>605</v>
      </c>
      <c r="AL22" s="29">
        <f>'[1]Main- Master (2)'!AJ2185</f>
        <v>6.05</v>
      </c>
      <c r="AM22" s="30" t="e">
        <f t="shared" si="1"/>
        <v>#REF!</v>
      </c>
      <c r="AN22" s="31">
        <f t="shared" si="2"/>
        <v>1045</v>
      </c>
      <c r="AO22" s="30" t="e">
        <f t="shared" si="3"/>
        <v>#REF!</v>
      </c>
      <c r="AP22" s="30">
        <f t="shared" si="4"/>
        <v>174.16666666666666</v>
      </c>
      <c r="AQ22" s="30" t="e">
        <f t="shared" si="5"/>
        <v>#REF!</v>
      </c>
      <c r="AR22" s="30">
        <f t="shared" si="6"/>
        <v>174.16666666666666</v>
      </c>
      <c r="AS22" s="30" t="e">
        <f t="shared" si="7"/>
        <v>#REF!</v>
      </c>
      <c r="AT22" s="30">
        <f t="shared" si="8"/>
        <v>174.16666666666666</v>
      </c>
      <c r="AU22" s="30" t="e">
        <f t="shared" si="9"/>
        <v>#REF!</v>
      </c>
      <c r="AV22" s="30">
        <f t="shared" si="10"/>
        <v>174.16666666666666</v>
      </c>
      <c r="AW22" s="30" t="e">
        <f t="shared" si="11"/>
        <v>#REF!</v>
      </c>
      <c r="AX22" s="30">
        <f t="shared" si="12"/>
        <v>174.16666666666666</v>
      </c>
      <c r="AY22" s="30" t="e">
        <f t="shared" si="13"/>
        <v>#REF!</v>
      </c>
      <c r="AZ22" s="30">
        <f t="shared" si="14"/>
        <v>174.16666666666666</v>
      </c>
    </row>
    <row r="23" spans="2:52" ht="15.75">
      <c r="B23" s="2" t="s">
        <v>63</v>
      </c>
      <c r="C23" s="2" t="s">
        <v>65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0">
        <v>162</v>
      </c>
      <c r="J23" s="2">
        <v>0</v>
      </c>
      <c r="K23" s="2">
        <v>722.2344999999996</v>
      </c>
      <c r="L23" s="2">
        <v>698.3989999999998</v>
      </c>
      <c r="M23" s="2">
        <v>13032.253485529785</v>
      </c>
      <c r="N23" s="2">
        <v>1906.98</v>
      </c>
      <c r="O23" s="2">
        <v>16672.620702881086</v>
      </c>
      <c r="P23" s="2">
        <v>6353144</v>
      </c>
      <c r="Q23" s="2">
        <v>3684609</v>
      </c>
      <c r="R23" s="2">
        <v>11187.611700000005</v>
      </c>
      <c r="S23" s="2">
        <v>0</v>
      </c>
      <c r="T23" s="2">
        <v>0</v>
      </c>
      <c r="U23" s="20">
        <v>156</v>
      </c>
      <c r="V23" s="20">
        <v>38</v>
      </c>
      <c r="W23" s="20">
        <v>6</v>
      </c>
      <c r="X23" s="20">
        <v>4</v>
      </c>
      <c r="Y23" s="2">
        <v>162</v>
      </c>
      <c r="Z23" s="2">
        <v>92</v>
      </c>
      <c r="AA23" s="2">
        <v>358.80099999999993</v>
      </c>
      <c r="AB23" s="20">
        <v>96</v>
      </c>
      <c r="AC23" s="20">
        <v>18</v>
      </c>
      <c r="AD23" s="20">
        <v>1</v>
      </c>
      <c r="AE23" s="20">
        <v>2</v>
      </c>
      <c r="AF23" s="2">
        <v>170.64</v>
      </c>
      <c r="AG23" s="21">
        <v>328.15</v>
      </c>
      <c r="AH23" s="20">
        <v>81</v>
      </c>
      <c r="AI23" s="22">
        <v>3600</v>
      </c>
      <c r="AJ23" s="28">
        <f>'[1]Main- Master (2)'!AH2348</f>
        <v>19.80099999999993</v>
      </c>
      <c r="AK23" s="28">
        <f t="shared" si="0"/>
        <v>714</v>
      </c>
      <c r="AL23" s="29">
        <f>'[1]Main- Master (2)'!AJ2348</f>
        <v>7.14</v>
      </c>
      <c r="AM23" s="30">
        <f t="shared" si="1"/>
        <v>308.34900000000005</v>
      </c>
      <c r="AN23" s="31">
        <f t="shared" si="2"/>
        <v>2886</v>
      </c>
      <c r="AO23" s="30">
        <f t="shared" si="3"/>
        <v>51.39150000000001</v>
      </c>
      <c r="AP23" s="30">
        <f t="shared" si="4"/>
        <v>481</v>
      </c>
      <c r="AQ23" s="30">
        <f t="shared" si="5"/>
        <v>51.39150000000001</v>
      </c>
      <c r="AR23" s="30">
        <f t="shared" si="6"/>
        <v>481</v>
      </c>
      <c r="AS23" s="30">
        <f t="shared" si="7"/>
        <v>51.39150000000001</v>
      </c>
      <c r="AT23" s="30">
        <f t="shared" si="8"/>
        <v>481</v>
      </c>
      <c r="AU23" s="30">
        <f t="shared" si="9"/>
        <v>51.39150000000001</v>
      </c>
      <c r="AV23" s="30">
        <f t="shared" si="10"/>
        <v>481</v>
      </c>
      <c r="AW23" s="30">
        <f t="shared" si="11"/>
        <v>51.39150000000001</v>
      </c>
      <c r="AX23" s="30">
        <f t="shared" si="12"/>
        <v>481</v>
      </c>
      <c r="AY23" s="30">
        <f t="shared" si="13"/>
        <v>51.39150000000001</v>
      </c>
      <c r="AZ23" s="30">
        <f t="shared" si="14"/>
        <v>481</v>
      </c>
    </row>
    <row r="24" spans="2:52" ht="15.75">
      <c r="B24" s="2" t="s">
        <v>66</v>
      </c>
      <c r="C24" s="2" t="s">
        <v>67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0">
        <v>87</v>
      </c>
      <c r="J24" s="2">
        <v>0</v>
      </c>
      <c r="K24" s="2">
        <v>422.505</v>
      </c>
      <c r="L24" s="2">
        <v>421.63</v>
      </c>
      <c r="M24" s="2">
        <v>10222.779400000001</v>
      </c>
      <c r="N24" s="2">
        <v>406.47199999999987</v>
      </c>
      <c r="O24" s="2">
        <v>10576.18181556</v>
      </c>
      <c r="P24" s="2">
        <v>2668070</v>
      </c>
      <c r="Q24" s="2">
        <v>1271613</v>
      </c>
      <c r="R24" s="2">
        <v>7309.27</v>
      </c>
      <c r="S24" s="2">
        <v>0</v>
      </c>
      <c r="T24" s="2">
        <v>0</v>
      </c>
      <c r="U24" s="20">
        <v>57</v>
      </c>
      <c r="V24" s="20">
        <v>65</v>
      </c>
      <c r="W24" s="20">
        <v>10</v>
      </c>
      <c r="X24" s="20">
        <v>9</v>
      </c>
      <c r="Y24" s="2">
        <v>87</v>
      </c>
      <c r="Z24" s="2">
        <v>63</v>
      </c>
      <c r="AA24" s="2">
        <v>306.19</v>
      </c>
      <c r="AB24" s="20">
        <v>41</v>
      </c>
      <c r="AC24" s="20">
        <v>52</v>
      </c>
      <c r="AD24" s="20">
        <v>7</v>
      </c>
      <c r="AE24" s="20">
        <v>7</v>
      </c>
      <c r="AF24" s="2">
        <v>41.46</v>
      </c>
      <c r="AG24" s="21">
        <v>79.73</v>
      </c>
      <c r="AH24" s="20">
        <v>26</v>
      </c>
      <c r="AI24" s="22">
        <v>2211</v>
      </c>
      <c r="AJ24" s="28">
        <f>'[1]Main- Master (2)'!AH2436</f>
        <v>41.19000000000011</v>
      </c>
      <c r="AK24" s="28">
        <f t="shared" si="0"/>
        <v>714</v>
      </c>
      <c r="AL24" s="29">
        <f>'[1]Main- Master (2)'!AJ2436</f>
        <v>7.14</v>
      </c>
      <c r="AM24" s="30">
        <f t="shared" si="1"/>
        <v>38.53999999999989</v>
      </c>
      <c r="AN24" s="31">
        <f t="shared" si="2"/>
        <v>1497</v>
      </c>
      <c r="AO24" s="30">
        <f t="shared" si="3"/>
        <v>6.423333333333315</v>
      </c>
      <c r="AP24" s="30">
        <f t="shared" si="4"/>
        <v>249.5</v>
      </c>
      <c r="AQ24" s="30">
        <f t="shared" si="5"/>
        <v>6.423333333333315</v>
      </c>
      <c r="AR24" s="30">
        <f t="shared" si="6"/>
        <v>249.5</v>
      </c>
      <c r="AS24" s="30">
        <f t="shared" si="7"/>
        <v>6.423333333333315</v>
      </c>
      <c r="AT24" s="30">
        <f t="shared" si="8"/>
        <v>249.5</v>
      </c>
      <c r="AU24" s="30">
        <f t="shared" si="9"/>
        <v>6.423333333333315</v>
      </c>
      <c r="AV24" s="30">
        <f t="shared" si="10"/>
        <v>249.5</v>
      </c>
      <c r="AW24" s="30">
        <f t="shared" si="11"/>
        <v>6.423333333333315</v>
      </c>
      <c r="AX24" s="30">
        <f t="shared" si="12"/>
        <v>249.5</v>
      </c>
      <c r="AY24" s="30">
        <f t="shared" si="13"/>
        <v>6.423333333333315</v>
      </c>
      <c r="AZ24" s="30">
        <f t="shared" si="14"/>
        <v>249.5</v>
      </c>
    </row>
    <row r="25" spans="2:52" ht="15.75">
      <c r="B25" s="2" t="s">
        <v>68</v>
      </c>
      <c r="C25" s="2" t="s">
        <v>69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0">
        <v>82</v>
      </c>
      <c r="J25" s="2">
        <v>0</v>
      </c>
      <c r="K25" s="2">
        <v>388.41630000000004</v>
      </c>
      <c r="L25" s="2">
        <v>370.6020000000001</v>
      </c>
      <c r="M25" s="2">
        <v>10460.449800000002</v>
      </c>
      <c r="N25" s="2">
        <v>1039.72</v>
      </c>
      <c r="O25" s="2">
        <v>10959.37381214</v>
      </c>
      <c r="P25" s="2">
        <v>3217586</v>
      </c>
      <c r="Q25" s="2">
        <v>1223112</v>
      </c>
      <c r="R25" s="2">
        <v>7163.67664</v>
      </c>
      <c r="S25" s="2">
        <v>0</v>
      </c>
      <c r="T25" s="2">
        <v>0</v>
      </c>
      <c r="U25" s="20">
        <v>36</v>
      </c>
      <c r="V25" s="20">
        <v>65</v>
      </c>
      <c r="W25" s="20">
        <v>9</v>
      </c>
      <c r="X25" s="20">
        <v>0</v>
      </c>
      <c r="Y25" s="2">
        <v>82</v>
      </c>
      <c r="Z25" s="2">
        <v>36</v>
      </c>
      <c r="AA25" s="2">
        <v>211.03200000000004</v>
      </c>
      <c r="AB25" s="20">
        <v>12</v>
      </c>
      <c r="AC25" s="20">
        <v>36</v>
      </c>
      <c r="AD25" s="20">
        <v>6</v>
      </c>
      <c r="AE25" s="20">
        <v>0</v>
      </c>
      <c r="AF25" s="2">
        <v>83.88</v>
      </c>
      <c r="AG25" s="21">
        <v>161.32</v>
      </c>
      <c r="AH25" s="20">
        <v>49</v>
      </c>
      <c r="AI25" s="22">
        <v>2982.88</v>
      </c>
      <c r="AJ25" s="28">
        <f>'[1]Main- Master (2)'!AH2519</f>
        <v>9.032000000000039</v>
      </c>
      <c r="AK25" s="28">
        <f t="shared" si="0"/>
        <v>654</v>
      </c>
      <c r="AL25" s="29">
        <f>'[1]Main- Master (2)'!AJ2519</f>
        <v>6.54</v>
      </c>
      <c r="AM25" s="30">
        <f t="shared" si="1"/>
        <v>152.28799999999995</v>
      </c>
      <c r="AN25" s="31">
        <f t="shared" si="2"/>
        <v>2328.88</v>
      </c>
      <c r="AO25" s="30">
        <f t="shared" si="3"/>
        <v>25.381333333333327</v>
      </c>
      <c r="AP25" s="30">
        <f t="shared" si="4"/>
        <v>388.1466666666667</v>
      </c>
      <c r="AQ25" s="30">
        <f t="shared" si="5"/>
        <v>25.381333333333327</v>
      </c>
      <c r="AR25" s="30">
        <f t="shared" si="6"/>
        <v>388.1466666666667</v>
      </c>
      <c r="AS25" s="30">
        <f t="shared" si="7"/>
        <v>25.381333333333327</v>
      </c>
      <c r="AT25" s="30">
        <f t="shared" si="8"/>
        <v>388.1466666666667</v>
      </c>
      <c r="AU25" s="30">
        <f t="shared" si="9"/>
        <v>25.381333333333327</v>
      </c>
      <c r="AV25" s="30">
        <f t="shared" si="10"/>
        <v>388.1466666666667</v>
      </c>
      <c r="AW25" s="30">
        <f t="shared" si="11"/>
        <v>25.381333333333327</v>
      </c>
      <c r="AX25" s="30">
        <f t="shared" si="12"/>
        <v>388.1466666666667</v>
      </c>
      <c r="AY25" s="30">
        <f t="shared" si="13"/>
        <v>25.381333333333327</v>
      </c>
      <c r="AZ25" s="30">
        <f t="shared" si="14"/>
        <v>388.1466666666667</v>
      </c>
    </row>
    <row r="26" spans="2:52" ht="15.75">
      <c r="B26" s="2" t="s">
        <v>66</v>
      </c>
      <c r="C26" s="2" t="s">
        <v>70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0">
        <v>59</v>
      </c>
      <c r="J26" s="2">
        <v>0</v>
      </c>
      <c r="K26" s="2">
        <v>295.025</v>
      </c>
      <c r="L26" s="2">
        <v>225.75699999999998</v>
      </c>
      <c r="M26" s="2">
        <v>8700.5</v>
      </c>
      <c r="N26" s="2">
        <v>604.51</v>
      </c>
      <c r="O26" s="2">
        <v>8244.503787</v>
      </c>
      <c r="P26" s="2">
        <v>2171562</v>
      </c>
      <c r="Q26" s="2">
        <v>478545</v>
      </c>
      <c r="R26" s="2">
        <v>3699.44</v>
      </c>
      <c r="S26" s="2">
        <v>0</v>
      </c>
      <c r="T26" s="2">
        <v>0</v>
      </c>
      <c r="U26" s="20">
        <v>13</v>
      </c>
      <c r="V26" s="20">
        <v>58</v>
      </c>
      <c r="W26" s="20">
        <v>24</v>
      </c>
      <c r="X26" s="20">
        <v>5</v>
      </c>
      <c r="Y26" s="2">
        <v>56</v>
      </c>
      <c r="Z26" s="2">
        <v>13</v>
      </c>
      <c r="AA26" s="2">
        <v>36.662</v>
      </c>
      <c r="AB26" s="20">
        <v>3</v>
      </c>
      <c r="AC26" s="20">
        <v>13</v>
      </c>
      <c r="AD26" s="20">
        <v>7</v>
      </c>
      <c r="AE26" s="20">
        <v>0</v>
      </c>
      <c r="AF26" s="2">
        <v>75.57</v>
      </c>
      <c r="AG26" s="21">
        <v>145.33</v>
      </c>
      <c r="AH26" s="20">
        <v>38</v>
      </c>
      <c r="AI26" s="22">
        <v>3045.66</v>
      </c>
      <c r="AJ26" s="28" t="e">
        <f>'[1]Main- Master (2)'!AH2579</f>
        <v>#REF!</v>
      </c>
      <c r="AK26" s="28">
        <f t="shared" si="0"/>
        <v>657</v>
      </c>
      <c r="AL26" s="29">
        <f>'[1]Main- Master (2)'!AJ2579</f>
        <v>6.57</v>
      </c>
      <c r="AM26" s="30" t="e">
        <f t="shared" si="1"/>
        <v>#REF!</v>
      </c>
      <c r="AN26" s="31">
        <f t="shared" si="2"/>
        <v>2388.66</v>
      </c>
      <c r="AO26" s="30" t="e">
        <f t="shared" si="3"/>
        <v>#REF!</v>
      </c>
      <c r="AP26" s="30">
        <f t="shared" si="4"/>
        <v>398.10999999999996</v>
      </c>
      <c r="AQ26" s="30" t="e">
        <f t="shared" si="5"/>
        <v>#REF!</v>
      </c>
      <c r="AR26" s="30">
        <f t="shared" si="6"/>
        <v>398.10999999999996</v>
      </c>
      <c r="AS26" s="30" t="e">
        <f t="shared" si="7"/>
        <v>#REF!</v>
      </c>
      <c r="AT26" s="30">
        <f t="shared" si="8"/>
        <v>398.10999999999996</v>
      </c>
      <c r="AU26" s="30" t="e">
        <f t="shared" si="9"/>
        <v>#REF!</v>
      </c>
      <c r="AV26" s="30">
        <f t="shared" si="10"/>
        <v>398.10999999999996</v>
      </c>
      <c r="AW26" s="30" t="e">
        <f t="shared" si="11"/>
        <v>#REF!</v>
      </c>
      <c r="AX26" s="30">
        <f t="shared" si="12"/>
        <v>398.10999999999996</v>
      </c>
      <c r="AY26" s="30" t="e">
        <f t="shared" si="13"/>
        <v>#REF!</v>
      </c>
      <c r="AZ26" s="30">
        <f t="shared" si="14"/>
        <v>398.10999999999996</v>
      </c>
    </row>
    <row r="27" spans="2:52" ht="15.75">
      <c r="B27" s="2" t="s">
        <v>66</v>
      </c>
      <c r="C27" s="2" t="s">
        <v>71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0">
        <v>71</v>
      </c>
      <c r="J27" s="2">
        <v>0</v>
      </c>
      <c r="K27" s="2">
        <v>325.99</v>
      </c>
      <c r="L27" s="2">
        <v>319.66799999999995</v>
      </c>
      <c r="M27" s="2">
        <v>8271.159800000001</v>
      </c>
      <c r="N27" s="2">
        <v>1210.247</v>
      </c>
      <c r="O27" s="2">
        <v>8741.680546000003</v>
      </c>
      <c r="P27" s="2">
        <v>2497430</v>
      </c>
      <c r="Q27" s="2">
        <v>1848662</v>
      </c>
      <c r="R27" s="2">
        <v>6552.346999999998</v>
      </c>
      <c r="S27" s="2">
        <v>0</v>
      </c>
      <c r="T27" s="2">
        <v>0</v>
      </c>
      <c r="U27" s="20">
        <v>20</v>
      </c>
      <c r="V27" s="20">
        <v>59</v>
      </c>
      <c r="W27" s="20">
        <v>19</v>
      </c>
      <c r="X27" s="20">
        <v>1</v>
      </c>
      <c r="Y27" s="2">
        <v>71</v>
      </c>
      <c r="Z27" s="2">
        <v>49</v>
      </c>
      <c r="AA27" s="2">
        <v>246.92799999999994</v>
      </c>
      <c r="AB27" s="20">
        <v>17</v>
      </c>
      <c r="AC27" s="20">
        <v>46</v>
      </c>
      <c r="AD27" s="20">
        <v>13</v>
      </c>
      <c r="AE27" s="20">
        <v>1</v>
      </c>
      <c r="AF27" s="2">
        <v>35.8</v>
      </c>
      <c r="AG27" s="21">
        <v>68.85</v>
      </c>
      <c r="AH27" s="20">
        <v>19</v>
      </c>
      <c r="AI27" s="22">
        <v>2046.99</v>
      </c>
      <c r="AJ27" s="28">
        <f>'[1]Main- Master (2)'!AH2651</f>
        <v>34.92799999999994</v>
      </c>
      <c r="AK27" s="28">
        <f t="shared" si="0"/>
        <v>641</v>
      </c>
      <c r="AL27" s="29">
        <f>'[1]Main- Master (2)'!AJ2651</f>
        <v>6.41</v>
      </c>
      <c r="AM27" s="30">
        <f t="shared" si="1"/>
        <v>33.922000000000054</v>
      </c>
      <c r="AN27" s="31">
        <f t="shared" si="2"/>
        <v>1405.99</v>
      </c>
      <c r="AO27" s="30">
        <f t="shared" si="3"/>
        <v>5.653666666666676</v>
      </c>
      <c r="AP27" s="30">
        <f t="shared" si="4"/>
        <v>234.33166666666668</v>
      </c>
      <c r="AQ27" s="30">
        <f t="shared" si="5"/>
        <v>5.653666666666676</v>
      </c>
      <c r="AR27" s="30">
        <f t="shared" si="6"/>
        <v>234.33166666666668</v>
      </c>
      <c r="AS27" s="30">
        <f t="shared" si="7"/>
        <v>5.653666666666676</v>
      </c>
      <c r="AT27" s="30">
        <f t="shared" si="8"/>
        <v>234.33166666666668</v>
      </c>
      <c r="AU27" s="30">
        <f t="shared" si="9"/>
        <v>5.653666666666676</v>
      </c>
      <c r="AV27" s="30">
        <f t="shared" si="10"/>
        <v>234.33166666666668</v>
      </c>
      <c r="AW27" s="30">
        <f t="shared" si="11"/>
        <v>5.653666666666676</v>
      </c>
      <c r="AX27" s="30">
        <f t="shared" si="12"/>
        <v>234.33166666666668</v>
      </c>
      <c r="AY27" s="30">
        <f t="shared" si="13"/>
        <v>5.653666666666676</v>
      </c>
      <c r="AZ27" s="30">
        <f t="shared" si="14"/>
        <v>234.33166666666668</v>
      </c>
    </row>
    <row r="28" spans="2:52" ht="15.75">
      <c r="B28" s="2" t="s">
        <v>66</v>
      </c>
      <c r="C28" s="2" t="s">
        <v>72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0">
        <v>97</v>
      </c>
      <c r="J28" s="2">
        <v>0</v>
      </c>
      <c r="K28" s="2">
        <v>419.86</v>
      </c>
      <c r="L28" s="2">
        <v>341.575</v>
      </c>
      <c r="M28" s="2">
        <v>9721.184000000003</v>
      </c>
      <c r="N28" s="2">
        <v>265.66959999999955</v>
      </c>
      <c r="O28" s="2">
        <v>9959.590505450002</v>
      </c>
      <c r="P28" s="2">
        <v>3146645</v>
      </c>
      <c r="Q28" s="2">
        <v>237769</v>
      </c>
      <c r="R28" s="2">
        <v>7307.205489999999</v>
      </c>
      <c r="S28" s="2">
        <v>0</v>
      </c>
      <c r="T28" s="2">
        <v>0</v>
      </c>
      <c r="U28" s="20">
        <v>74</v>
      </c>
      <c r="V28" s="20">
        <v>61</v>
      </c>
      <c r="W28" s="20">
        <v>8</v>
      </c>
      <c r="X28" s="20">
        <v>2</v>
      </c>
      <c r="Y28" s="2">
        <v>97</v>
      </c>
      <c r="Z28" s="2">
        <v>69</v>
      </c>
      <c r="AA28" s="2">
        <v>296.085</v>
      </c>
      <c r="AB28" s="20">
        <v>54</v>
      </c>
      <c r="AC28" s="20">
        <v>42</v>
      </c>
      <c r="AD28" s="20">
        <v>7</v>
      </c>
      <c r="AE28" s="20">
        <v>1</v>
      </c>
      <c r="AF28" s="2">
        <v>82.5</v>
      </c>
      <c r="AG28" s="21">
        <v>158.67</v>
      </c>
      <c r="AH28" s="20">
        <v>47</v>
      </c>
      <c r="AI28" s="22">
        <v>3157.5</v>
      </c>
      <c r="AJ28" s="28">
        <f>'[1]Main- Master (2)'!AH2749</f>
        <v>68.08499999999998</v>
      </c>
      <c r="AK28" s="28">
        <f t="shared" si="0"/>
        <v>1297</v>
      </c>
      <c r="AL28" s="29">
        <f>'[1]Main- Master (2)'!AJ2749</f>
        <v>12.97</v>
      </c>
      <c r="AM28" s="30">
        <f t="shared" si="1"/>
        <v>90.58500000000001</v>
      </c>
      <c r="AN28" s="31">
        <f t="shared" si="2"/>
        <v>1860.5</v>
      </c>
      <c r="AO28" s="30">
        <f t="shared" si="3"/>
        <v>15.097500000000002</v>
      </c>
      <c r="AP28" s="30">
        <f t="shared" si="4"/>
        <v>310.0833333333333</v>
      </c>
      <c r="AQ28" s="30">
        <f t="shared" si="5"/>
        <v>15.097500000000002</v>
      </c>
      <c r="AR28" s="30">
        <f t="shared" si="6"/>
        <v>310.0833333333333</v>
      </c>
      <c r="AS28" s="30">
        <f t="shared" si="7"/>
        <v>15.097500000000002</v>
      </c>
      <c r="AT28" s="30">
        <f t="shared" si="8"/>
        <v>310.0833333333333</v>
      </c>
      <c r="AU28" s="30">
        <f t="shared" si="9"/>
        <v>15.097500000000002</v>
      </c>
      <c r="AV28" s="30">
        <f t="shared" si="10"/>
        <v>310.0833333333333</v>
      </c>
      <c r="AW28" s="30">
        <f t="shared" si="11"/>
        <v>15.097500000000002</v>
      </c>
      <c r="AX28" s="30">
        <f t="shared" si="12"/>
        <v>310.0833333333333</v>
      </c>
      <c r="AY28" s="30">
        <f t="shared" si="13"/>
        <v>15.097500000000002</v>
      </c>
      <c r="AZ28" s="30">
        <f t="shared" si="14"/>
        <v>310.0833333333333</v>
      </c>
    </row>
    <row r="29" spans="2:52" ht="15.75">
      <c r="B29" s="2" t="s">
        <v>73</v>
      </c>
      <c r="C29" s="2" t="s">
        <v>74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0">
        <v>153</v>
      </c>
      <c r="J29" s="2">
        <v>0</v>
      </c>
      <c r="K29" s="2">
        <v>589.465</v>
      </c>
      <c r="L29" s="2">
        <v>560.288</v>
      </c>
      <c r="M29" s="2">
        <v>11754.444256165949</v>
      </c>
      <c r="N29" s="2">
        <v>322.74</v>
      </c>
      <c r="O29" s="2">
        <v>11802.244494001265</v>
      </c>
      <c r="P29" s="2">
        <v>5907056</v>
      </c>
      <c r="Q29" s="2">
        <v>4555680</v>
      </c>
      <c r="R29" s="2">
        <v>9279.12</v>
      </c>
      <c r="S29" s="2">
        <v>0</v>
      </c>
      <c r="T29" s="2">
        <v>0</v>
      </c>
      <c r="U29" s="20">
        <v>144</v>
      </c>
      <c r="V29" s="20">
        <v>55</v>
      </c>
      <c r="W29" s="20">
        <v>12</v>
      </c>
      <c r="X29" s="20">
        <v>5</v>
      </c>
      <c r="Y29" s="2">
        <v>153</v>
      </c>
      <c r="Z29" s="2">
        <v>116</v>
      </c>
      <c r="AA29" s="2">
        <v>418.01300000000003</v>
      </c>
      <c r="AB29" s="20">
        <v>121</v>
      </c>
      <c r="AC29" s="20">
        <v>37</v>
      </c>
      <c r="AD29" s="20">
        <v>12</v>
      </c>
      <c r="AE29" s="20">
        <v>4</v>
      </c>
      <c r="AF29" s="2">
        <v>52.577</v>
      </c>
      <c r="AG29" s="21">
        <v>101.11</v>
      </c>
      <c r="AH29" s="20">
        <v>32</v>
      </c>
      <c r="AI29" s="22">
        <v>1900</v>
      </c>
      <c r="AJ29" s="28">
        <f>'[1]Main- Master (2)'!AH2903</f>
        <v>32.013000000000034</v>
      </c>
      <c r="AK29" s="28">
        <f t="shared" si="0"/>
        <v>834</v>
      </c>
      <c r="AL29" s="29">
        <f>'[1]Main- Master (2)'!AJ2903</f>
        <v>8.34</v>
      </c>
      <c r="AM29" s="30">
        <f t="shared" si="1"/>
        <v>69.09699999999997</v>
      </c>
      <c r="AN29" s="31">
        <f t="shared" si="2"/>
        <v>1066</v>
      </c>
      <c r="AO29" s="30">
        <f t="shared" si="3"/>
        <v>11.516166666666662</v>
      </c>
      <c r="AP29" s="30">
        <f t="shared" si="4"/>
        <v>177.66666666666666</v>
      </c>
      <c r="AQ29" s="30">
        <f t="shared" si="5"/>
        <v>11.516166666666662</v>
      </c>
      <c r="AR29" s="30">
        <f t="shared" si="6"/>
        <v>177.66666666666666</v>
      </c>
      <c r="AS29" s="30">
        <f t="shared" si="7"/>
        <v>11.516166666666662</v>
      </c>
      <c r="AT29" s="30">
        <f t="shared" si="8"/>
        <v>177.66666666666666</v>
      </c>
      <c r="AU29" s="30">
        <f t="shared" si="9"/>
        <v>11.516166666666662</v>
      </c>
      <c r="AV29" s="30">
        <f t="shared" si="10"/>
        <v>177.66666666666666</v>
      </c>
      <c r="AW29" s="30">
        <f t="shared" si="11"/>
        <v>11.516166666666662</v>
      </c>
      <c r="AX29" s="30">
        <f t="shared" si="12"/>
        <v>177.66666666666666</v>
      </c>
      <c r="AY29" s="30">
        <f t="shared" si="13"/>
        <v>11.516166666666662</v>
      </c>
      <c r="AZ29" s="30">
        <f t="shared" si="14"/>
        <v>177.66666666666666</v>
      </c>
    </row>
    <row r="30" spans="2:52" ht="15.75">
      <c r="B30" s="2" t="s">
        <v>75</v>
      </c>
      <c r="C30" s="2" t="s">
        <v>76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0">
        <v>122</v>
      </c>
      <c r="J30" s="2">
        <v>0</v>
      </c>
      <c r="K30" s="2">
        <v>489.46</v>
      </c>
      <c r="L30" s="2">
        <v>478.76300000000015</v>
      </c>
      <c r="M30" s="2">
        <v>10222.445999999994</v>
      </c>
      <c r="N30" s="2">
        <v>-679.4399999999995</v>
      </c>
      <c r="O30" s="2">
        <v>9735.558290199999</v>
      </c>
      <c r="P30" s="2">
        <v>893823</v>
      </c>
      <c r="Q30" s="2">
        <v>2925790</v>
      </c>
      <c r="R30" s="2">
        <v>5987.602080000001</v>
      </c>
      <c r="S30" s="2">
        <v>0</v>
      </c>
      <c r="T30" s="2">
        <v>0</v>
      </c>
      <c r="U30" s="20">
        <v>115</v>
      </c>
      <c r="V30" s="20">
        <v>43</v>
      </c>
      <c r="W30" s="20">
        <v>11</v>
      </c>
      <c r="X30" s="20">
        <v>1</v>
      </c>
      <c r="Y30" s="2">
        <v>122</v>
      </c>
      <c r="Z30" s="2">
        <v>78</v>
      </c>
      <c r="AA30" s="2">
        <v>326.3510000000001</v>
      </c>
      <c r="AB30" s="20">
        <v>84</v>
      </c>
      <c r="AC30" s="20">
        <v>23</v>
      </c>
      <c r="AD30" s="20">
        <v>7</v>
      </c>
      <c r="AE30" s="20">
        <v>0</v>
      </c>
      <c r="AF30" s="2">
        <v>59.33</v>
      </c>
      <c r="AG30" s="21">
        <v>114.102</v>
      </c>
      <c r="AH30" s="20">
        <v>35</v>
      </c>
      <c r="AI30" s="22">
        <v>1692</v>
      </c>
      <c r="AJ30" s="28">
        <f>'[1]Main- Master (2)'!AH3026</f>
        <v>26.351000000000113</v>
      </c>
      <c r="AK30" s="28">
        <f t="shared" si="0"/>
        <v>324</v>
      </c>
      <c r="AL30" s="29">
        <f>'[1]Main- Master (2)'!AJ3026</f>
        <v>3.24</v>
      </c>
      <c r="AM30" s="30">
        <f t="shared" si="1"/>
        <v>87.75099999999989</v>
      </c>
      <c r="AN30" s="31">
        <f t="shared" si="2"/>
        <v>1368</v>
      </c>
      <c r="AO30" s="30">
        <f t="shared" si="3"/>
        <v>14.625166666666649</v>
      </c>
      <c r="AP30" s="30">
        <f t="shared" si="4"/>
        <v>228</v>
      </c>
      <c r="AQ30" s="30">
        <f t="shared" si="5"/>
        <v>14.625166666666649</v>
      </c>
      <c r="AR30" s="30">
        <f t="shared" si="6"/>
        <v>228</v>
      </c>
      <c r="AS30" s="30">
        <f t="shared" si="7"/>
        <v>14.625166666666649</v>
      </c>
      <c r="AT30" s="30">
        <f t="shared" si="8"/>
        <v>228</v>
      </c>
      <c r="AU30" s="30">
        <f t="shared" si="9"/>
        <v>14.625166666666649</v>
      </c>
      <c r="AV30" s="30">
        <f t="shared" si="10"/>
        <v>228</v>
      </c>
      <c r="AW30" s="30">
        <f t="shared" si="11"/>
        <v>14.625166666666649</v>
      </c>
      <c r="AX30" s="30">
        <f t="shared" si="12"/>
        <v>228</v>
      </c>
      <c r="AY30" s="30">
        <f t="shared" si="13"/>
        <v>14.625166666666649</v>
      </c>
      <c r="AZ30" s="30">
        <f t="shared" si="14"/>
        <v>228</v>
      </c>
    </row>
    <row r="31" spans="2:52" ht="15.75">
      <c r="B31" s="2" t="s">
        <v>77</v>
      </c>
      <c r="C31" s="2" t="s">
        <v>78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0">
        <v>129</v>
      </c>
      <c r="J31" s="2">
        <v>0</v>
      </c>
      <c r="K31" s="2">
        <v>526.745</v>
      </c>
      <c r="L31" s="2">
        <v>514.7610000000002</v>
      </c>
      <c r="M31" s="2">
        <v>11805.9</v>
      </c>
      <c r="N31" s="2">
        <v>209.58</v>
      </c>
      <c r="O31" s="2">
        <v>12121.036440999997</v>
      </c>
      <c r="P31" s="2">
        <v>4921399</v>
      </c>
      <c r="Q31" s="2">
        <v>3252017</v>
      </c>
      <c r="R31" s="2">
        <v>8443.480112329396</v>
      </c>
      <c r="S31" s="2">
        <v>0</v>
      </c>
      <c r="T31" s="2">
        <v>0</v>
      </c>
      <c r="U31" s="20">
        <v>121</v>
      </c>
      <c r="V31" s="20">
        <v>41</v>
      </c>
      <c r="W31" s="20">
        <v>15</v>
      </c>
      <c r="X31" s="20">
        <v>4</v>
      </c>
      <c r="Y31" s="2">
        <v>129</v>
      </c>
      <c r="Z31" s="2">
        <v>80</v>
      </c>
      <c r="AA31" s="2">
        <v>327.92</v>
      </c>
      <c r="AB31" s="20">
        <v>88</v>
      </c>
      <c r="AC31" s="20">
        <v>19</v>
      </c>
      <c r="AD31" s="20">
        <v>6</v>
      </c>
      <c r="AE31" s="20">
        <v>2</v>
      </c>
      <c r="AF31" s="2">
        <v>62.4</v>
      </c>
      <c r="AG31" s="21">
        <v>120</v>
      </c>
      <c r="AH31" s="20">
        <v>36</v>
      </c>
      <c r="AI31" s="22">
        <v>2574.98</v>
      </c>
      <c r="AJ31" s="28" t="e">
        <f>'[1]Main- Master (2)'!AH3156</f>
        <v>#REF!</v>
      </c>
      <c r="AK31" s="28">
        <f t="shared" si="0"/>
        <v>935</v>
      </c>
      <c r="AL31" s="29">
        <f>'[1]Main- Master (2)'!AJ3156</f>
        <v>9.35</v>
      </c>
      <c r="AM31" s="30" t="e">
        <f t="shared" si="1"/>
        <v>#REF!</v>
      </c>
      <c r="AN31" s="31">
        <f t="shared" si="2"/>
        <v>1639.98</v>
      </c>
      <c r="AO31" s="30" t="e">
        <f t="shared" si="3"/>
        <v>#REF!</v>
      </c>
      <c r="AP31" s="30">
        <f t="shared" si="4"/>
        <v>273.33</v>
      </c>
      <c r="AQ31" s="30" t="e">
        <f t="shared" si="5"/>
        <v>#REF!</v>
      </c>
      <c r="AR31" s="30">
        <f t="shared" si="6"/>
        <v>273.33</v>
      </c>
      <c r="AS31" s="30" t="e">
        <f t="shared" si="7"/>
        <v>#REF!</v>
      </c>
      <c r="AT31" s="30">
        <f t="shared" si="8"/>
        <v>273.33</v>
      </c>
      <c r="AU31" s="30" t="e">
        <f t="shared" si="9"/>
        <v>#REF!</v>
      </c>
      <c r="AV31" s="30">
        <f t="shared" si="10"/>
        <v>273.33</v>
      </c>
      <c r="AW31" s="30" t="e">
        <f t="shared" si="11"/>
        <v>#REF!</v>
      </c>
      <c r="AX31" s="30">
        <f t="shared" si="12"/>
        <v>273.33</v>
      </c>
      <c r="AY31" s="30" t="e">
        <f t="shared" si="13"/>
        <v>#REF!</v>
      </c>
      <c r="AZ31" s="30">
        <f t="shared" si="14"/>
        <v>273.33</v>
      </c>
    </row>
    <row r="32" spans="2:52" ht="15.75">
      <c r="B32" s="2" t="s">
        <v>77</v>
      </c>
      <c r="C32" s="2" t="s">
        <v>79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0">
        <v>70</v>
      </c>
      <c r="J32" s="2">
        <v>0</v>
      </c>
      <c r="K32" s="2">
        <v>312.215</v>
      </c>
      <c r="L32" s="2">
        <v>303.665</v>
      </c>
      <c r="M32" s="2">
        <v>7839.819469674679</v>
      </c>
      <c r="N32" s="2">
        <v>728.02</v>
      </c>
      <c r="O32" s="2">
        <v>8828.85115617821</v>
      </c>
      <c r="P32" s="2">
        <v>2731138</v>
      </c>
      <c r="Q32" s="2">
        <v>1534785</v>
      </c>
      <c r="R32" s="2">
        <v>6086.429860000002</v>
      </c>
      <c r="S32" s="2">
        <v>0</v>
      </c>
      <c r="T32" s="2">
        <v>0</v>
      </c>
      <c r="U32" s="20">
        <v>77</v>
      </c>
      <c r="V32" s="20">
        <v>21</v>
      </c>
      <c r="W32" s="20">
        <v>7</v>
      </c>
      <c r="X32" s="20">
        <v>1</v>
      </c>
      <c r="Y32" s="2">
        <v>70</v>
      </c>
      <c r="Z32" s="2">
        <v>41</v>
      </c>
      <c r="AA32" s="2">
        <v>175.265</v>
      </c>
      <c r="AB32" s="20">
        <v>47</v>
      </c>
      <c r="AC32" s="20">
        <v>12</v>
      </c>
      <c r="AD32" s="20">
        <v>6</v>
      </c>
      <c r="AE32" s="20">
        <v>0</v>
      </c>
      <c r="AF32" s="2">
        <v>46.51</v>
      </c>
      <c r="AG32" s="21">
        <v>89.45</v>
      </c>
      <c r="AH32" s="20">
        <v>20</v>
      </c>
      <c r="AI32" s="22">
        <v>2635</v>
      </c>
      <c r="AJ32" s="28">
        <f>'[1]Main- Master (2)'!AH3227</f>
        <v>22.264999999999958</v>
      </c>
      <c r="AK32" s="28">
        <f t="shared" si="0"/>
        <v>1062</v>
      </c>
      <c r="AL32" s="29">
        <f>'[1]Main- Master (2)'!AJ3227</f>
        <v>10.62</v>
      </c>
      <c r="AM32" s="30">
        <f t="shared" si="1"/>
        <v>67.18500000000004</v>
      </c>
      <c r="AN32" s="31">
        <f t="shared" si="2"/>
        <v>1573</v>
      </c>
      <c r="AO32" s="30">
        <f t="shared" si="3"/>
        <v>11.197500000000007</v>
      </c>
      <c r="AP32" s="30">
        <f t="shared" si="4"/>
        <v>262.1666666666667</v>
      </c>
      <c r="AQ32" s="30">
        <f t="shared" si="5"/>
        <v>11.197500000000007</v>
      </c>
      <c r="AR32" s="30">
        <f t="shared" si="6"/>
        <v>262.1666666666667</v>
      </c>
      <c r="AS32" s="30">
        <f t="shared" si="7"/>
        <v>11.197500000000007</v>
      </c>
      <c r="AT32" s="30">
        <f t="shared" si="8"/>
        <v>262.1666666666667</v>
      </c>
      <c r="AU32" s="30">
        <f t="shared" si="9"/>
        <v>11.197500000000007</v>
      </c>
      <c r="AV32" s="30">
        <f t="shared" si="10"/>
        <v>262.1666666666667</v>
      </c>
      <c r="AW32" s="30">
        <f t="shared" si="11"/>
        <v>11.197500000000007</v>
      </c>
      <c r="AX32" s="30">
        <f t="shared" si="12"/>
        <v>262.1666666666667</v>
      </c>
      <c r="AY32" s="30">
        <f t="shared" si="13"/>
        <v>11.197500000000007</v>
      </c>
      <c r="AZ32" s="30">
        <f t="shared" si="14"/>
        <v>262.1666666666667</v>
      </c>
    </row>
    <row r="33" spans="2:52" ht="15.75">
      <c r="B33" s="2" t="s">
        <v>80</v>
      </c>
      <c r="C33" s="2" t="s">
        <v>81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0">
        <v>126</v>
      </c>
      <c r="J33" s="2">
        <v>0</v>
      </c>
      <c r="K33" s="2">
        <v>649.1070000000001</v>
      </c>
      <c r="L33" s="2">
        <v>640.4620000000001</v>
      </c>
      <c r="M33" s="2">
        <v>16292.265942185382</v>
      </c>
      <c r="N33" s="2">
        <v>725.4360000000005</v>
      </c>
      <c r="O33" s="2">
        <v>17142.871205874995</v>
      </c>
      <c r="P33" s="2">
        <v>3580142.28</v>
      </c>
      <c r="Q33" s="2">
        <v>2347328</v>
      </c>
      <c r="R33" s="2">
        <v>8176.95</v>
      </c>
      <c r="S33" s="2">
        <v>0</v>
      </c>
      <c r="T33" s="2">
        <v>0</v>
      </c>
      <c r="U33" s="20">
        <v>64</v>
      </c>
      <c r="V33" s="20">
        <v>92</v>
      </c>
      <c r="W33" s="20">
        <v>33</v>
      </c>
      <c r="X33" s="20">
        <v>7</v>
      </c>
      <c r="Y33" s="2">
        <v>126</v>
      </c>
      <c r="Z33" s="2">
        <v>62</v>
      </c>
      <c r="AA33" s="2">
        <v>362.18</v>
      </c>
      <c r="AB33" s="20">
        <v>42</v>
      </c>
      <c r="AC33" s="20">
        <v>44</v>
      </c>
      <c r="AD33" s="20">
        <v>18</v>
      </c>
      <c r="AE33" s="20">
        <v>4</v>
      </c>
      <c r="AF33" s="2">
        <v>44.66</v>
      </c>
      <c r="AG33" s="21">
        <v>85.89</v>
      </c>
      <c r="AH33" s="20">
        <v>26</v>
      </c>
      <c r="AI33" s="22">
        <v>3501.7</v>
      </c>
      <c r="AJ33" s="28">
        <f>'[1]Main- Master (2)'!AH3354</f>
        <v>51.18000000000012</v>
      </c>
      <c r="AK33" s="28">
        <f t="shared" si="0"/>
        <v>752</v>
      </c>
      <c r="AL33" s="29">
        <f>'[1]Main- Master (2)'!AJ3354</f>
        <v>7.52</v>
      </c>
      <c r="AM33" s="30">
        <f t="shared" si="1"/>
        <v>34.70999999999988</v>
      </c>
      <c r="AN33" s="31">
        <f t="shared" si="2"/>
        <v>2749.7</v>
      </c>
      <c r="AO33" s="30">
        <f t="shared" si="3"/>
        <v>5.78499999999998</v>
      </c>
      <c r="AP33" s="30">
        <f t="shared" si="4"/>
        <v>458.2833333333333</v>
      </c>
      <c r="AQ33" s="30">
        <f t="shared" si="5"/>
        <v>5.78499999999998</v>
      </c>
      <c r="AR33" s="30">
        <f t="shared" si="6"/>
        <v>458.2833333333333</v>
      </c>
      <c r="AS33" s="30">
        <f t="shared" si="7"/>
        <v>5.78499999999998</v>
      </c>
      <c r="AT33" s="30">
        <f t="shared" si="8"/>
        <v>458.2833333333333</v>
      </c>
      <c r="AU33" s="30">
        <f t="shared" si="9"/>
        <v>5.78499999999998</v>
      </c>
      <c r="AV33" s="30">
        <f t="shared" si="10"/>
        <v>458.2833333333333</v>
      </c>
      <c r="AW33" s="30">
        <f t="shared" si="11"/>
        <v>5.78499999999998</v>
      </c>
      <c r="AX33" s="30">
        <f t="shared" si="12"/>
        <v>458.2833333333333</v>
      </c>
      <c r="AY33" s="30">
        <f t="shared" si="13"/>
        <v>5.78499999999998</v>
      </c>
      <c r="AZ33" s="30">
        <f t="shared" si="14"/>
        <v>458.2833333333333</v>
      </c>
    </row>
    <row r="34" spans="2:52" ht="15.75">
      <c r="B34" s="2" t="s">
        <v>80</v>
      </c>
      <c r="C34" s="2" t="s">
        <v>82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0">
        <v>141</v>
      </c>
      <c r="J34" s="2">
        <v>0</v>
      </c>
      <c r="K34" s="2">
        <v>523.905</v>
      </c>
      <c r="L34" s="2">
        <v>501.8979999999999</v>
      </c>
      <c r="M34" s="2">
        <v>12870.78714148599</v>
      </c>
      <c r="N34" s="2">
        <v>1026.75</v>
      </c>
      <c r="O34" s="2">
        <v>13663.781896999997</v>
      </c>
      <c r="P34" s="2">
        <v>5482396</v>
      </c>
      <c r="Q34" s="2">
        <v>2661998</v>
      </c>
      <c r="R34" s="2">
        <v>7316.141592000003</v>
      </c>
      <c r="S34" s="2">
        <v>0</v>
      </c>
      <c r="T34" s="2">
        <v>0</v>
      </c>
      <c r="U34" s="20">
        <v>106</v>
      </c>
      <c r="V34" s="20">
        <v>49</v>
      </c>
      <c r="W34" s="20">
        <v>19</v>
      </c>
      <c r="X34" s="20">
        <v>1</v>
      </c>
      <c r="Y34" s="2">
        <v>141</v>
      </c>
      <c r="Z34" s="2">
        <v>78</v>
      </c>
      <c r="AA34" s="2">
        <v>305.635</v>
      </c>
      <c r="AB34" s="20">
        <v>69</v>
      </c>
      <c r="AC34" s="20">
        <v>26</v>
      </c>
      <c r="AD34" s="20">
        <v>6</v>
      </c>
      <c r="AE34" s="20">
        <v>1</v>
      </c>
      <c r="AF34" s="2">
        <v>59.5</v>
      </c>
      <c r="AG34" s="21">
        <v>114.43</v>
      </c>
      <c r="AH34" s="20">
        <v>32</v>
      </c>
      <c r="AI34" s="22">
        <v>3100</v>
      </c>
      <c r="AJ34" s="28">
        <f>'[1]Main- Master (2)'!AH3496</f>
        <v>33.634999999999934</v>
      </c>
      <c r="AK34" s="28">
        <f t="shared" si="0"/>
        <v>1256</v>
      </c>
      <c r="AL34" s="29">
        <f>'[1]Main- Master (2)'!AJ3496</f>
        <v>12.56</v>
      </c>
      <c r="AM34" s="30">
        <f t="shared" si="1"/>
        <v>80.79500000000007</v>
      </c>
      <c r="AN34" s="31">
        <f t="shared" si="2"/>
        <v>1844</v>
      </c>
      <c r="AO34" s="30">
        <f t="shared" si="3"/>
        <v>13.465833333333345</v>
      </c>
      <c r="AP34" s="30">
        <f t="shared" si="4"/>
        <v>307.3333333333333</v>
      </c>
      <c r="AQ34" s="30">
        <f t="shared" si="5"/>
        <v>13.465833333333345</v>
      </c>
      <c r="AR34" s="30">
        <f t="shared" si="6"/>
        <v>307.3333333333333</v>
      </c>
      <c r="AS34" s="30">
        <f t="shared" si="7"/>
        <v>13.465833333333345</v>
      </c>
      <c r="AT34" s="30">
        <f t="shared" si="8"/>
        <v>307.3333333333333</v>
      </c>
      <c r="AU34" s="30">
        <f t="shared" si="9"/>
        <v>13.465833333333345</v>
      </c>
      <c r="AV34" s="30">
        <f t="shared" si="10"/>
        <v>307.3333333333333</v>
      </c>
      <c r="AW34" s="30">
        <f t="shared" si="11"/>
        <v>13.465833333333345</v>
      </c>
      <c r="AX34" s="30">
        <f t="shared" si="12"/>
        <v>307.3333333333333</v>
      </c>
      <c r="AY34" s="30">
        <f t="shared" si="13"/>
        <v>13.465833333333345</v>
      </c>
      <c r="AZ34" s="30">
        <f t="shared" si="14"/>
        <v>307.3333333333333</v>
      </c>
    </row>
    <row r="35" spans="2:52" ht="15.75">
      <c r="B35" s="2" t="s">
        <v>80</v>
      </c>
      <c r="C35" s="2" t="s">
        <v>83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20">
        <v>114</v>
      </c>
      <c r="J35" s="2">
        <v>0</v>
      </c>
      <c r="K35" s="2">
        <v>480.06</v>
      </c>
      <c r="L35" s="2">
        <v>471.36</v>
      </c>
      <c r="M35" s="2">
        <v>12010.828735837114</v>
      </c>
      <c r="N35" s="2">
        <v>953.86</v>
      </c>
      <c r="O35" s="2">
        <v>12913.670264913751</v>
      </c>
      <c r="P35" s="2">
        <v>4130999</v>
      </c>
      <c r="Q35" s="2">
        <v>1611475</v>
      </c>
      <c r="R35" s="2">
        <v>5267.124220551252</v>
      </c>
      <c r="S35" s="2">
        <v>0</v>
      </c>
      <c r="T35" s="2">
        <v>0</v>
      </c>
      <c r="U35" s="20">
        <v>58</v>
      </c>
      <c r="V35" s="20">
        <v>78</v>
      </c>
      <c r="W35" s="20">
        <v>20</v>
      </c>
      <c r="X35" s="20">
        <v>10</v>
      </c>
      <c r="Y35" s="2">
        <v>114</v>
      </c>
      <c r="Z35" s="2">
        <v>53</v>
      </c>
      <c r="AA35" s="2">
        <v>228.785</v>
      </c>
      <c r="AB35" s="20">
        <v>28</v>
      </c>
      <c r="AC35" s="20">
        <v>35</v>
      </c>
      <c r="AD35" s="20">
        <v>14</v>
      </c>
      <c r="AE35" s="20">
        <v>6</v>
      </c>
      <c r="AF35" s="2">
        <v>58.92</v>
      </c>
      <c r="AG35" s="21">
        <v>113.3</v>
      </c>
      <c r="AH35" s="20">
        <v>34</v>
      </c>
      <c r="AI35" s="22">
        <v>3737</v>
      </c>
      <c r="AJ35" s="28">
        <f>'[1]Main- Master (2)'!AH3611</f>
        <v>45.78500000000005</v>
      </c>
      <c r="AK35" s="28">
        <f t="shared" si="0"/>
        <v>1543</v>
      </c>
      <c r="AL35" s="29">
        <f>'[1]Main- Master (2)'!AJ3611</f>
        <v>15.43</v>
      </c>
      <c r="AM35" s="30">
        <f t="shared" si="1"/>
        <v>67.51499999999994</v>
      </c>
      <c r="AN35" s="31">
        <f t="shared" si="2"/>
        <v>2194</v>
      </c>
      <c r="AO35" s="30">
        <f t="shared" si="3"/>
        <v>11.25249999999999</v>
      </c>
      <c r="AP35" s="30">
        <f t="shared" si="4"/>
        <v>365.6666666666667</v>
      </c>
      <c r="AQ35" s="30">
        <f t="shared" si="5"/>
        <v>11.25249999999999</v>
      </c>
      <c r="AR35" s="30">
        <f t="shared" si="6"/>
        <v>365.6666666666667</v>
      </c>
      <c r="AS35" s="30">
        <f t="shared" si="7"/>
        <v>11.25249999999999</v>
      </c>
      <c r="AT35" s="30">
        <f t="shared" si="8"/>
        <v>365.6666666666667</v>
      </c>
      <c r="AU35" s="30">
        <f t="shared" si="9"/>
        <v>11.25249999999999</v>
      </c>
      <c r="AV35" s="30">
        <f t="shared" si="10"/>
        <v>365.6666666666667</v>
      </c>
      <c r="AW35" s="30">
        <f t="shared" si="11"/>
        <v>11.25249999999999</v>
      </c>
      <c r="AX35" s="30">
        <f t="shared" si="12"/>
        <v>365.6666666666667</v>
      </c>
      <c r="AY35" s="30">
        <f t="shared" si="13"/>
        <v>11.25249999999999</v>
      </c>
      <c r="AZ35" s="30">
        <f t="shared" si="14"/>
        <v>365.6666666666667</v>
      </c>
    </row>
    <row r="36" spans="2:52" ht="15.75">
      <c r="B36" s="2" t="s">
        <v>80</v>
      </c>
      <c r="C36" s="2" t="s">
        <v>84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0">
        <v>129</v>
      </c>
      <c r="J36" s="2">
        <v>0</v>
      </c>
      <c r="K36" s="2">
        <v>526.915</v>
      </c>
      <c r="L36" s="2">
        <v>510.375</v>
      </c>
      <c r="M36" s="2">
        <v>11821.191869844182</v>
      </c>
      <c r="N36" s="2">
        <v>677.9389999999997</v>
      </c>
      <c r="O36" s="2">
        <v>12662.182694142073</v>
      </c>
      <c r="P36" s="2">
        <v>4978512</v>
      </c>
      <c r="Q36" s="2">
        <v>3332925</v>
      </c>
      <c r="R36" s="2">
        <v>8759.88</v>
      </c>
      <c r="S36" s="2">
        <v>0</v>
      </c>
      <c r="T36" s="2">
        <v>0</v>
      </c>
      <c r="U36" s="20">
        <v>97</v>
      </c>
      <c r="V36" s="20">
        <v>74</v>
      </c>
      <c r="W36" s="20">
        <v>9</v>
      </c>
      <c r="X36" s="20">
        <v>1</v>
      </c>
      <c r="Y36" s="2">
        <v>129</v>
      </c>
      <c r="Z36" s="2">
        <v>74</v>
      </c>
      <c r="AA36" s="2">
        <v>309.145</v>
      </c>
      <c r="AB36" s="20">
        <v>75</v>
      </c>
      <c r="AC36" s="20">
        <v>34</v>
      </c>
      <c r="AD36" s="20">
        <v>2</v>
      </c>
      <c r="AE36" s="20">
        <v>1</v>
      </c>
      <c r="AF36" s="2">
        <v>94.16</v>
      </c>
      <c r="AG36" s="21">
        <v>161.85</v>
      </c>
      <c r="AH36" s="20">
        <v>44</v>
      </c>
      <c r="AI36" s="22">
        <v>2971.41</v>
      </c>
      <c r="AJ36" s="28" t="e">
        <f>'[1]Main- Master (2)'!AH3741</f>
        <v>#REF!</v>
      </c>
      <c r="AK36" s="28">
        <f t="shared" si="0"/>
        <v>978.9999999999999</v>
      </c>
      <c r="AL36" s="29">
        <f>'[1]Main- Master (2)'!AJ3741</f>
        <v>9.79</v>
      </c>
      <c r="AM36" s="30" t="e">
        <f t="shared" si="1"/>
        <v>#REF!</v>
      </c>
      <c r="AN36" s="31">
        <f t="shared" si="2"/>
        <v>1992.4099999999999</v>
      </c>
      <c r="AO36" s="30" t="e">
        <f t="shared" si="3"/>
        <v>#REF!</v>
      </c>
      <c r="AP36" s="30">
        <f t="shared" si="4"/>
        <v>332.0683333333333</v>
      </c>
      <c r="AQ36" s="30" t="e">
        <f t="shared" si="5"/>
        <v>#REF!</v>
      </c>
      <c r="AR36" s="30">
        <f t="shared" si="6"/>
        <v>332.0683333333333</v>
      </c>
      <c r="AS36" s="30" t="e">
        <f t="shared" si="7"/>
        <v>#REF!</v>
      </c>
      <c r="AT36" s="30">
        <f t="shared" si="8"/>
        <v>332.0683333333333</v>
      </c>
      <c r="AU36" s="30" t="e">
        <f t="shared" si="9"/>
        <v>#REF!</v>
      </c>
      <c r="AV36" s="30">
        <f t="shared" si="10"/>
        <v>332.0683333333333</v>
      </c>
      <c r="AW36" s="30" t="e">
        <f t="shared" si="11"/>
        <v>#REF!</v>
      </c>
      <c r="AX36" s="30">
        <f t="shared" si="12"/>
        <v>332.0683333333333</v>
      </c>
      <c r="AY36" s="30" t="e">
        <f t="shared" si="13"/>
        <v>#REF!</v>
      </c>
      <c r="AZ36" s="30">
        <f t="shared" si="14"/>
        <v>332.0683333333333</v>
      </c>
    </row>
    <row r="37" spans="2:52" ht="15.75">
      <c r="B37" s="2" t="s">
        <v>85</v>
      </c>
      <c r="C37" s="2" t="s">
        <v>86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0">
        <v>185</v>
      </c>
      <c r="J37" s="2">
        <v>0</v>
      </c>
      <c r="K37" s="2">
        <v>790.0189999999992</v>
      </c>
      <c r="L37" s="2">
        <v>785.3279999999996</v>
      </c>
      <c r="M37" s="2">
        <v>17525.33</v>
      </c>
      <c r="N37" s="2">
        <v>739.3279999999996</v>
      </c>
      <c r="O37" s="2">
        <v>18525.11001779999</v>
      </c>
      <c r="P37" s="2">
        <v>77584</v>
      </c>
      <c r="Q37" s="2">
        <v>0</v>
      </c>
      <c r="R37" s="2">
        <v>9660.076000000001</v>
      </c>
      <c r="S37" s="2">
        <v>0</v>
      </c>
      <c r="T37" s="2">
        <v>0</v>
      </c>
      <c r="U37" s="20">
        <v>61</v>
      </c>
      <c r="V37" s="20">
        <v>171</v>
      </c>
      <c r="W37" s="20">
        <v>49</v>
      </c>
      <c r="X37" s="20">
        <v>21</v>
      </c>
      <c r="Y37" s="2">
        <v>185</v>
      </c>
      <c r="Z37" s="2">
        <v>94</v>
      </c>
      <c r="AA37" s="2">
        <v>387.7829999999999</v>
      </c>
      <c r="AB37" s="20">
        <v>46</v>
      </c>
      <c r="AC37" s="20">
        <v>78</v>
      </c>
      <c r="AD37" s="20">
        <v>23</v>
      </c>
      <c r="AE37" s="20">
        <v>4</v>
      </c>
      <c r="AF37" s="2">
        <v>85.35</v>
      </c>
      <c r="AG37" s="21">
        <v>164.14</v>
      </c>
      <c r="AH37" s="20">
        <v>46</v>
      </c>
      <c r="AI37" s="22">
        <v>4643.19</v>
      </c>
      <c r="AJ37" s="28" t="e">
        <f>'[1]Main- Master (2)'!AH3927</f>
        <v>#REF!</v>
      </c>
      <c r="AK37" s="28">
        <f t="shared" si="0"/>
        <v>1014</v>
      </c>
      <c r="AL37" s="29">
        <f>'[1]Main- Master (2)'!AJ3927</f>
        <v>10.14</v>
      </c>
      <c r="AM37" s="30" t="e">
        <f t="shared" si="1"/>
        <v>#REF!</v>
      </c>
      <c r="AN37" s="31">
        <f t="shared" si="2"/>
        <v>3629.1899999999996</v>
      </c>
      <c r="AO37" s="30" t="e">
        <f t="shared" si="3"/>
        <v>#REF!</v>
      </c>
      <c r="AP37" s="30">
        <f t="shared" si="4"/>
        <v>604.8649999999999</v>
      </c>
      <c r="AQ37" s="30" t="e">
        <f t="shared" si="5"/>
        <v>#REF!</v>
      </c>
      <c r="AR37" s="30">
        <f t="shared" si="6"/>
        <v>604.8649999999999</v>
      </c>
      <c r="AS37" s="30" t="e">
        <f t="shared" si="7"/>
        <v>#REF!</v>
      </c>
      <c r="AT37" s="30">
        <f t="shared" si="8"/>
        <v>604.8649999999999</v>
      </c>
      <c r="AU37" s="30" t="e">
        <f t="shared" si="9"/>
        <v>#REF!</v>
      </c>
      <c r="AV37" s="30">
        <f t="shared" si="10"/>
        <v>604.8649999999999</v>
      </c>
      <c r="AW37" s="30" t="e">
        <f t="shared" si="11"/>
        <v>#REF!</v>
      </c>
      <c r="AX37" s="30">
        <f t="shared" si="12"/>
        <v>604.8649999999999</v>
      </c>
      <c r="AY37" s="30" t="e">
        <f t="shared" si="13"/>
        <v>#REF!</v>
      </c>
      <c r="AZ37" s="30">
        <f t="shared" si="14"/>
        <v>604.8649999999999</v>
      </c>
    </row>
    <row r="38" spans="2:52" ht="15.75">
      <c r="B38" s="2" t="s">
        <v>85</v>
      </c>
      <c r="C38" s="2" t="s">
        <v>87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0">
        <v>104</v>
      </c>
      <c r="J38" s="2">
        <v>0</v>
      </c>
      <c r="K38" s="2">
        <v>458.025</v>
      </c>
      <c r="L38" s="2">
        <v>452.365</v>
      </c>
      <c r="M38" s="2">
        <v>11722.81</v>
      </c>
      <c r="N38" s="2">
        <v>604.4659999999999</v>
      </c>
      <c r="O38" s="2">
        <v>12402.107367999999</v>
      </c>
      <c r="P38" s="2">
        <v>4089104</v>
      </c>
      <c r="Q38" s="2">
        <v>1661445</v>
      </c>
      <c r="R38" s="2">
        <v>7978.3</v>
      </c>
      <c r="S38" s="2">
        <v>0</v>
      </c>
      <c r="T38" s="2">
        <v>0</v>
      </c>
      <c r="U38" s="20">
        <v>7</v>
      </c>
      <c r="V38" s="20">
        <v>127</v>
      </c>
      <c r="W38" s="20">
        <v>33</v>
      </c>
      <c r="X38" s="20">
        <v>8</v>
      </c>
      <c r="Y38" s="2">
        <v>104</v>
      </c>
      <c r="Z38" s="2">
        <v>52</v>
      </c>
      <c r="AA38" s="2">
        <v>235.205</v>
      </c>
      <c r="AB38" s="20">
        <v>2</v>
      </c>
      <c r="AC38" s="20">
        <v>78</v>
      </c>
      <c r="AD38" s="20">
        <v>14</v>
      </c>
      <c r="AE38" s="20">
        <v>4</v>
      </c>
      <c r="AF38" s="2">
        <v>123.85</v>
      </c>
      <c r="AG38" s="21">
        <v>238.175</v>
      </c>
      <c r="AH38" s="20">
        <v>52</v>
      </c>
      <c r="AI38" s="22">
        <v>4884.5</v>
      </c>
      <c r="AJ38" s="28">
        <f>'[1]Main- Master (2)'!AH4032</f>
        <v>20.20500000000004</v>
      </c>
      <c r="AK38" s="28">
        <f t="shared" si="0"/>
        <v>682</v>
      </c>
      <c r="AL38" s="29">
        <f>'[1]Main- Master (2)'!AJ4032</f>
        <v>6.82</v>
      </c>
      <c r="AM38" s="30">
        <f t="shared" si="1"/>
        <v>217.96999999999997</v>
      </c>
      <c r="AN38" s="31">
        <f t="shared" si="2"/>
        <v>4202.5</v>
      </c>
      <c r="AO38" s="30">
        <f t="shared" si="3"/>
        <v>36.328333333333326</v>
      </c>
      <c r="AP38" s="30">
        <f t="shared" si="4"/>
        <v>700.4166666666666</v>
      </c>
      <c r="AQ38" s="30">
        <f t="shared" si="5"/>
        <v>36.328333333333326</v>
      </c>
      <c r="AR38" s="30">
        <f t="shared" si="6"/>
        <v>700.4166666666666</v>
      </c>
      <c r="AS38" s="30">
        <f t="shared" si="7"/>
        <v>36.328333333333326</v>
      </c>
      <c r="AT38" s="30">
        <f t="shared" si="8"/>
        <v>700.4166666666666</v>
      </c>
      <c r="AU38" s="30">
        <f t="shared" si="9"/>
        <v>36.328333333333326</v>
      </c>
      <c r="AV38" s="30">
        <f t="shared" si="10"/>
        <v>700.4166666666666</v>
      </c>
      <c r="AW38" s="30">
        <f t="shared" si="11"/>
        <v>36.328333333333326</v>
      </c>
      <c r="AX38" s="30">
        <f t="shared" si="12"/>
        <v>700.4166666666666</v>
      </c>
      <c r="AY38" s="30">
        <f t="shared" si="13"/>
        <v>36.328333333333326</v>
      </c>
      <c r="AZ38" s="30">
        <f t="shared" si="14"/>
        <v>700.4166666666666</v>
      </c>
    </row>
    <row r="39" spans="2:52" ht="15.75">
      <c r="B39" s="2" t="s">
        <v>88</v>
      </c>
      <c r="C39" s="2" t="s">
        <v>89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  <c r="I39" s="20">
        <v>120</v>
      </c>
      <c r="J39" s="2">
        <v>0</v>
      </c>
      <c r="K39" s="2">
        <v>573.432</v>
      </c>
      <c r="L39" s="2">
        <v>559.1520000000002</v>
      </c>
      <c r="M39" s="2">
        <v>12402.61</v>
      </c>
      <c r="N39" s="2">
        <v>-1115.78</v>
      </c>
      <c r="O39" s="2">
        <v>11152.368932</v>
      </c>
      <c r="P39" s="2">
        <v>4623176</v>
      </c>
      <c r="Q39" s="2">
        <v>4289936</v>
      </c>
      <c r="R39" s="2">
        <v>9136.61</v>
      </c>
      <c r="S39" s="2">
        <v>0</v>
      </c>
      <c r="T39" s="2">
        <v>0</v>
      </c>
      <c r="U39" s="20">
        <v>105</v>
      </c>
      <c r="V39" s="20">
        <v>59</v>
      </c>
      <c r="W39" s="20">
        <v>37</v>
      </c>
      <c r="X39" s="20">
        <v>13</v>
      </c>
      <c r="Y39" s="2">
        <v>120</v>
      </c>
      <c r="Z39" s="2">
        <v>110</v>
      </c>
      <c r="AA39" s="2">
        <v>458.5620000000002</v>
      </c>
      <c r="AB39" s="20">
        <v>97</v>
      </c>
      <c r="AC39" s="20">
        <v>47</v>
      </c>
      <c r="AD39" s="20">
        <v>22</v>
      </c>
      <c r="AE39" s="20">
        <v>10</v>
      </c>
      <c r="AF39" s="2">
        <v>73.25</v>
      </c>
      <c r="AG39" s="21">
        <v>140.858</v>
      </c>
      <c r="AH39" s="20">
        <v>20</v>
      </c>
      <c r="AI39" s="22">
        <v>2200</v>
      </c>
      <c r="AJ39" s="28">
        <f>'[1]Main- Master (2)'!AH4153</f>
        <v>45.56200000000018</v>
      </c>
      <c r="AK39" s="28">
        <f t="shared" si="0"/>
        <v>581</v>
      </c>
      <c r="AL39" s="29">
        <f>'[1]Main- Master (2)'!AJ4153</f>
        <v>5.81</v>
      </c>
      <c r="AM39" s="30">
        <f t="shared" si="1"/>
        <v>95.29599999999982</v>
      </c>
      <c r="AN39" s="31">
        <f t="shared" si="2"/>
        <v>1619</v>
      </c>
      <c r="AO39" s="30">
        <f t="shared" si="3"/>
        <v>15.882666666666637</v>
      </c>
      <c r="AP39" s="30">
        <f t="shared" si="4"/>
        <v>269.8333333333333</v>
      </c>
      <c r="AQ39" s="30">
        <f t="shared" si="5"/>
        <v>15.882666666666637</v>
      </c>
      <c r="AR39" s="30">
        <f t="shared" si="6"/>
        <v>269.8333333333333</v>
      </c>
      <c r="AS39" s="30">
        <f t="shared" si="7"/>
        <v>15.882666666666637</v>
      </c>
      <c r="AT39" s="30">
        <f t="shared" si="8"/>
        <v>269.8333333333333</v>
      </c>
      <c r="AU39" s="30">
        <f t="shared" si="9"/>
        <v>15.882666666666637</v>
      </c>
      <c r="AV39" s="30">
        <f t="shared" si="10"/>
        <v>269.8333333333333</v>
      </c>
      <c r="AW39" s="30">
        <f t="shared" si="11"/>
        <v>15.882666666666637</v>
      </c>
      <c r="AX39" s="30">
        <f t="shared" si="12"/>
        <v>269.8333333333333</v>
      </c>
      <c r="AY39" s="30">
        <f t="shared" si="13"/>
        <v>15.882666666666637</v>
      </c>
      <c r="AZ39" s="30">
        <f t="shared" si="14"/>
        <v>269.8333333333333</v>
      </c>
    </row>
    <row r="40" spans="2:52" ht="15.75">
      <c r="B40" s="2" t="s">
        <v>90</v>
      </c>
      <c r="C40" s="2" t="s">
        <v>91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0">
        <v>118</v>
      </c>
      <c r="J40" s="2">
        <v>0</v>
      </c>
      <c r="K40" s="2">
        <v>459.313</v>
      </c>
      <c r="L40" s="2">
        <v>407.30187800000004</v>
      </c>
      <c r="M40" s="2">
        <v>11206.877929460401</v>
      </c>
      <c r="N40" s="2">
        <v>-542.946</v>
      </c>
      <c r="O40" s="2">
        <v>10470.153267999996</v>
      </c>
      <c r="P40" s="2">
        <v>4560501</v>
      </c>
      <c r="Q40" s="2">
        <v>2344699</v>
      </c>
      <c r="R40" s="2">
        <v>6332.8</v>
      </c>
      <c r="S40" s="2">
        <v>0</v>
      </c>
      <c r="T40" s="2">
        <v>0</v>
      </c>
      <c r="U40" s="20">
        <v>91</v>
      </c>
      <c r="V40" s="20">
        <v>48</v>
      </c>
      <c r="W40" s="20">
        <v>12</v>
      </c>
      <c r="X40" s="20">
        <v>7</v>
      </c>
      <c r="Y40" s="2">
        <v>118</v>
      </c>
      <c r="Z40" s="2">
        <v>71</v>
      </c>
      <c r="AA40" s="2">
        <v>220.50099999999998</v>
      </c>
      <c r="AB40" s="20">
        <v>58</v>
      </c>
      <c r="AC40" s="20">
        <v>12</v>
      </c>
      <c r="AD40" s="20">
        <v>6</v>
      </c>
      <c r="AE40" s="20">
        <v>3</v>
      </c>
      <c r="AF40" s="2">
        <v>97.23</v>
      </c>
      <c r="AG40" s="21">
        <v>186.976</v>
      </c>
      <c r="AH40" s="20">
        <v>53</v>
      </c>
      <c r="AI40" s="22">
        <v>3248.46</v>
      </c>
      <c r="AJ40" s="28" t="e">
        <f>'[1]Main- Master (2)'!AH4272</f>
        <v>#REF!</v>
      </c>
      <c r="AK40" s="28">
        <f t="shared" si="0"/>
        <v>947.0000000000001</v>
      </c>
      <c r="AL40" s="29">
        <f>'[1]Main- Master (2)'!AJ4272</f>
        <v>9.47</v>
      </c>
      <c r="AM40" s="30" t="e">
        <f t="shared" si="1"/>
        <v>#REF!</v>
      </c>
      <c r="AN40" s="31">
        <f t="shared" si="2"/>
        <v>2301.46</v>
      </c>
      <c r="AO40" s="30" t="e">
        <f t="shared" si="3"/>
        <v>#REF!</v>
      </c>
      <c r="AP40" s="30">
        <f t="shared" si="4"/>
        <v>383.57666666666665</v>
      </c>
      <c r="AQ40" s="30" t="e">
        <f t="shared" si="5"/>
        <v>#REF!</v>
      </c>
      <c r="AR40" s="30">
        <f t="shared" si="6"/>
        <v>383.57666666666665</v>
      </c>
      <c r="AS40" s="30" t="e">
        <f t="shared" si="7"/>
        <v>#REF!</v>
      </c>
      <c r="AT40" s="30">
        <f t="shared" si="8"/>
        <v>383.57666666666665</v>
      </c>
      <c r="AU40" s="30" t="e">
        <f t="shared" si="9"/>
        <v>#REF!</v>
      </c>
      <c r="AV40" s="30">
        <f t="shared" si="10"/>
        <v>383.57666666666665</v>
      </c>
      <c r="AW40" s="30" t="e">
        <f t="shared" si="11"/>
        <v>#REF!</v>
      </c>
      <c r="AX40" s="30">
        <f t="shared" si="12"/>
        <v>383.57666666666665</v>
      </c>
      <c r="AY40" s="30" t="e">
        <f t="shared" si="13"/>
        <v>#REF!</v>
      </c>
      <c r="AZ40" s="30">
        <f t="shared" si="14"/>
        <v>383.57666666666665</v>
      </c>
    </row>
    <row r="41" spans="2:52" ht="15.75">
      <c r="B41" s="2" t="s">
        <v>92</v>
      </c>
      <c r="C41" s="2" t="s">
        <v>93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  <c r="I41" s="20">
        <v>89</v>
      </c>
      <c r="J41" s="2">
        <v>0</v>
      </c>
      <c r="K41" s="2">
        <v>531.9270000000001</v>
      </c>
      <c r="L41" s="2">
        <v>524.773</v>
      </c>
      <c r="M41" s="2">
        <v>12659.270999999995</v>
      </c>
      <c r="N41" s="2">
        <v>945.316</v>
      </c>
      <c r="O41" s="2">
        <v>13232.749875600004</v>
      </c>
      <c r="P41" s="2">
        <v>2759268</v>
      </c>
      <c r="Q41" s="2">
        <v>1480039</v>
      </c>
      <c r="R41" s="2">
        <v>7592.118739999999</v>
      </c>
      <c r="S41" s="2">
        <v>0</v>
      </c>
      <c r="T41" s="2">
        <v>0</v>
      </c>
      <c r="U41" s="20">
        <v>85</v>
      </c>
      <c r="V41" s="20">
        <v>75</v>
      </c>
      <c r="W41" s="20">
        <v>12</v>
      </c>
      <c r="X41" s="20">
        <v>0</v>
      </c>
      <c r="Y41" s="2">
        <v>89</v>
      </c>
      <c r="Z41" s="2">
        <v>42</v>
      </c>
      <c r="AA41" s="2">
        <v>293.598</v>
      </c>
      <c r="AB41" s="20">
        <v>64</v>
      </c>
      <c r="AC41" s="20">
        <v>30</v>
      </c>
      <c r="AD41" s="20">
        <v>5</v>
      </c>
      <c r="AE41" s="20">
        <v>0</v>
      </c>
      <c r="AF41" s="2">
        <v>87.83</v>
      </c>
      <c r="AG41" s="21">
        <v>168.9</v>
      </c>
      <c r="AH41" s="20">
        <v>27</v>
      </c>
      <c r="AI41" s="22">
        <v>2000</v>
      </c>
      <c r="AJ41" s="28">
        <f>'[1]Main- Master (2)'!AH4362</f>
        <v>29.598000000000013</v>
      </c>
      <c r="AK41" s="28">
        <f t="shared" si="0"/>
        <v>797</v>
      </c>
      <c r="AL41" s="29">
        <f>'[1]Main- Master (2)'!AJ4362</f>
        <v>7.97</v>
      </c>
      <c r="AM41" s="30">
        <f t="shared" si="1"/>
        <v>139.302</v>
      </c>
      <c r="AN41" s="31">
        <f t="shared" si="2"/>
        <v>1203</v>
      </c>
      <c r="AO41" s="30">
        <f t="shared" si="3"/>
        <v>23.217</v>
      </c>
      <c r="AP41" s="30">
        <f t="shared" si="4"/>
        <v>200.5</v>
      </c>
      <c r="AQ41" s="30">
        <f t="shared" si="5"/>
        <v>23.217</v>
      </c>
      <c r="AR41" s="30">
        <f t="shared" si="6"/>
        <v>200.5</v>
      </c>
      <c r="AS41" s="30">
        <f t="shared" si="7"/>
        <v>23.217</v>
      </c>
      <c r="AT41" s="30">
        <f t="shared" si="8"/>
        <v>200.5</v>
      </c>
      <c r="AU41" s="30">
        <f t="shared" si="9"/>
        <v>23.217</v>
      </c>
      <c r="AV41" s="30">
        <f t="shared" si="10"/>
        <v>200.5</v>
      </c>
      <c r="AW41" s="30">
        <f t="shared" si="11"/>
        <v>23.217</v>
      </c>
      <c r="AX41" s="30">
        <f t="shared" si="12"/>
        <v>200.5</v>
      </c>
      <c r="AY41" s="30">
        <f t="shared" si="13"/>
        <v>23.217</v>
      </c>
      <c r="AZ41" s="30">
        <f t="shared" si="14"/>
        <v>200.5</v>
      </c>
    </row>
    <row r="42" spans="2:52" ht="15.75">
      <c r="B42" s="2" t="s">
        <v>94</v>
      </c>
      <c r="C42" s="2" t="s">
        <v>95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0">
        <v>171</v>
      </c>
      <c r="J42" s="2">
        <v>0</v>
      </c>
      <c r="K42" s="2">
        <v>642.5220000000003</v>
      </c>
      <c r="L42" s="2">
        <v>443.0109999999998</v>
      </c>
      <c r="M42" s="2">
        <v>15364.79802</v>
      </c>
      <c r="N42" s="2">
        <v>1721.5260000000007</v>
      </c>
      <c r="O42" s="2">
        <v>14545.511000000002</v>
      </c>
      <c r="P42" s="2">
        <v>5781085</v>
      </c>
      <c r="Q42" s="2">
        <v>2894362</v>
      </c>
      <c r="R42" s="2">
        <v>10344.24</v>
      </c>
      <c r="S42" s="2">
        <v>0</v>
      </c>
      <c r="T42" s="2">
        <v>0</v>
      </c>
      <c r="U42" s="20">
        <v>117</v>
      </c>
      <c r="V42" s="20">
        <v>95</v>
      </c>
      <c r="W42" s="20">
        <v>20</v>
      </c>
      <c r="X42" s="20">
        <v>4</v>
      </c>
      <c r="Y42" s="2">
        <v>171</v>
      </c>
      <c r="Z42" s="2">
        <v>117</v>
      </c>
      <c r="AA42" s="2">
        <v>401.85099999999983</v>
      </c>
      <c r="AB42" s="20">
        <v>98</v>
      </c>
      <c r="AC42" s="20">
        <v>53</v>
      </c>
      <c r="AD42" s="20">
        <v>11</v>
      </c>
      <c r="AE42" s="20">
        <v>2</v>
      </c>
      <c r="AF42" s="2">
        <v>37.29</v>
      </c>
      <c r="AG42" s="21">
        <v>71.715</v>
      </c>
      <c r="AH42" s="20">
        <v>22</v>
      </c>
      <c r="AI42" s="22">
        <v>1717</v>
      </c>
      <c r="AJ42" s="28">
        <f>'[1]Main- Master (2)'!AH4534</f>
        <v>30.85099999999983</v>
      </c>
      <c r="AK42" s="28">
        <f t="shared" si="0"/>
        <v>455.99999999999994</v>
      </c>
      <c r="AL42" s="29">
        <f>'[1]Main- Master (2)'!AJ4534</f>
        <v>4.56</v>
      </c>
      <c r="AM42" s="30">
        <f t="shared" si="1"/>
        <v>40.864000000000175</v>
      </c>
      <c r="AN42" s="31">
        <f t="shared" si="2"/>
        <v>1261</v>
      </c>
      <c r="AO42" s="30">
        <f t="shared" si="3"/>
        <v>6.8106666666666955</v>
      </c>
      <c r="AP42" s="30">
        <f t="shared" si="4"/>
        <v>210.16666666666666</v>
      </c>
      <c r="AQ42" s="30">
        <f t="shared" si="5"/>
        <v>6.8106666666666955</v>
      </c>
      <c r="AR42" s="30">
        <f t="shared" si="6"/>
        <v>210.16666666666666</v>
      </c>
      <c r="AS42" s="30">
        <f t="shared" si="7"/>
        <v>6.8106666666666955</v>
      </c>
      <c r="AT42" s="30">
        <f t="shared" si="8"/>
        <v>210.16666666666666</v>
      </c>
      <c r="AU42" s="30">
        <f t="shared" si="9"/>
        <v>6.8106666666666955</v>
      </c>
      <c r="AV42" s="30">
        <f t="shared" si="10"/>
        <v>210.16666666666666</v>
      </c>
      <c r="AW42" s="30">
        <f t="shared" si="11"/>
        <v>6.8106666666666955</v>
      </c>
      <c r="AX42" s="30">
        <f t="shared" si="12"/>
        <v>210.16666666666666</v>
      </c>
      <c r="AY42" s="30">
        <f t="shared" si="13"/>
        <v>6.8106666666666955</v>
      </c>
      <c r="AZ42" s="30">
        <f t="shared" si="14"/>
        <v>210.16666666666666</v>
      </c>
    </row>
    <row r="43" spans="2:52" ht="15.75">
      <c r="B43" s="2" t="s">
        <v>96</v>
      </c>
      <c r="C43" s="2" t="s">
        <v>97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0">
        <v>87</v>
      </c>
      <c r="J43" s="2">
        <v>0</v>
      </c>
      <c r="K43" s="2">
        <v>332.4370000000001</v>
      </c>
      <c r="L43" s="2">
        <v>320.1620000000001</v>
      </c>
      <c r="M43" s="2">
        <v>7506.057899999998</v>
      </c>
      <c r="N43" s="2">
        <v>641.14</v>
      </c>
      <c r="O43" s="2">
        <v>8094.783020544797</v>
      </c>
      <c r="P43" s="2">
        <v>3375551</v>
      </c>
      <c r="Q43" s="2">
        <v>1697697</v>
      </c>
      <c r="R43" s="2">
        <v>4262.6939974648</v>
      </c>
      <c r="S43" s="2">
        <v>0</v>
      </c>
      <c r="T43" s="2">
        <v>0</v>
      </c>
      <c r="U43" s="20">
        <v>47</v>
      </c>
      <c r="V43" s="20">
        <v>20</v>
      </c>
      <c r="W43" s="20">
        <v>2</v>
      </c>
      <c r="X43" s="20">
        <v>1</v>
      </c>
      <c r="Y43" s="2">
        <v>87</v>
      </c>
      <c r="Z43" s="2">
        <v>48</v>
      </c>
      <c r="AA43" s="2">
        <v>179.115</v>
      </c>
      <c r="AB43" s="20">
        <v>42</v>
      </c>
      <c r="AC43" s="20">
        <v>17</v>
      </c>
      <c r="AD43" s="20">
        <v>1</v>
      </c>
      <c r="AE43" s="20">
        <v>1</v>
      </c>
      <c r="AF43" s="2">
        <v>50.44</v>
      </c>
      <c r="AG43" s="21">
        <v>97</v>
      </c>
      <c r="AH43" s="20">
        <v>23</v>
      </c>
      <c r="AI43" s="22">
        <v>1295</v>
      </c>
      <c r="AJ43" s="28">
        <f>'[1]Main- Master (2)'!AH4622</f>
        <v>31.11500000000001</v>
      </c>
      <c r="AK43" s="28">
        <f t="shared" si="0"/>
        <v>673</v>
      </c>
      <c r="AL43" s="29">
        <f>'[1]Main- Master (2)'!AJ4622</f>
        <v>6.73</v>
      </c>
      <c r="AM43" s="30">
        <f t="shared" si="1"/>
        <v>65.88499999999999</v>
      </c>
      <c r="AN43" s="31">
        <f t="shared" si="2"/>
        <v>622</v>
      </c>
      <c r="AO43" s="30">
        <f t="shared" si="3"/>
        <v>10.980833333333331</v>
      </c>
      <c r="AP43" s="30">
        <f t="shared" si="4"/>
        <v>103.66666666666667</v>
      </c>
      <c r="AQ43" s="30">
        <f t="shared" si="5"/>
        <v>10.980833333333331</v>
      </c>
      <c r="AR43" s="30">
        <f t="shared" si="6"/>
        <v>103.66666666666667</v>
      </c>
      <c r="AS43" s="30">
        <f t="shared" si="7"/>
        <v>10.980833333333331</v>
      </c>
      <c r="AT43" s="30">
        <f t="shared" si="8"/>
        <v>103.66666666666667</v>
      </c>
      <c r="AU43" s="30">
        <f t="shared" si="9"/>
        <v>10.980833333333331</v>
      </c>
      <c r="AV43" s="30">
        <f t="shared" si="10"/>
        <v>103.66666666666667</v>
      </c>
      <c r="AW43" s="30">
        <f t="shared" si="11"/>
        <v>10.980833333333331</v>
      </c>
      <c r="AX43" s="30">
        <f t="shared" si="12"/>
        <v>103.66666666666667</v>
      </c>
      <c r="AY43" s="30">
        <f t="shared" si="13"/>
        <v>10.980833333333331</v>
      </c>
      <c r="AZ43" s="30">
        <f t="shared" si="14"/>
        <v>103.66666666666667</v>
      </c>
    </row>
    <row r="44" spans="2:52" ht="15.75">
      <c r="B44" s="2" t="s">
        <v>98</v>
      </c>
      <c r="C44" s="2" t="s">
        <v>99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  <c r="I44" s="20">
        <v>137</v>
      </c>
      <c r="J44" s="2">
        <v>0</v>
      </c>
      <c r="K44" s="2">
        <v>558.4540000000001</v>
      </c>
      <c r="L44" s="2">
        <v>473.76400000000024</v>
      </c>
      <c r="M44" s="2">
        <v>13238.470998694094</v>
      </c>
      <c r="N44" s="2">
        <v>499.3499999999994</v>
      </c>
      <c r="O44" s="2">
        <v>11993.550553399999</v>
      </c>
      <c r="P44" s="2">
        <v>4702302</v>
      </c>
      <c r="Q44" s="2">
        <v>3934552</v>
      </c>
      <c r="R44" s="2">
        <v>7918.11</v>
      </c>
      <c r="S44" s="2">
        <v>0</v>
      </c>
      <c r="T44" s="2">
        <v>0</v>
      </c>
      <c r="U44" s="20">
        <v>134</v>
      </c>
      <c r="V44" s="20">
        <v>46</v>
      </c>
      <c r="W44" s="20">
        <v>33</v>
      </c>
      <c r="X44" s="20">
        <v>11</v>
      </c>
      <c r="Y44" s="2">
        <v>137</v>
      </c>
      <c r="Z44" s="2">
        <v>99</v>
      </c>
      <c r="AA44" s="2">
        <v>379.80900000000014</v>
      </c>
      <c r="AB44" s="20">
        <v>107</v>
      </c>
      <c r="AC44" s="20">
        <v>36</v>
      </c>
      <c r="AD44" s="20">
        <v>29</v>
      </c>
      <c r="AE44" s="20">
        <v>11</v>
      </c>
      <c r="AF44" s="2">
        <v>51.7</v>
      </c>
      <c r="AG44" s="21">
        <v>99.42</v>
      </c>
      <c r="AH44" s="20">
        <v>20</v>
      </c>
      <c r="AI44" s="22">
        <v>1550</v>
      </c>
      <c r="AJ44" s="28" t="e">
        <f>'[1]Main- Master (2)'!AH4760</f>
        <v>#REF!</v>
      </c>
      <c r="AK44" s="28">
        <f t="shared" si="0"/>
        <v>524</v>
      </c>
      <c r="AL44" s="29">
        <f>'[1]Main- Master (2)'!AJ4760</f>
        <v>5.24</v>
      </c>
      <c r="AM44" s="30" t="e">
        <f t="shared" si="1"/>
        <v>#REF!</v>
      </c>
      <c r="AN44" s="31">
        <f t="shared" si="2"/>
        <v>1026</v>
      </c>
      <c r="AO44" s="30" t="e">
        <f t="shared" si="3"/>
        <v>#REF!</v>
      </c>
      <c r="AP44" s="30">
        <f t="shared" si="4"/>
        <v>171</v>
      </c>
      <c r="AQ44" s="30" t="e">
        <f t="shared" si="5"/>
        <v>#REF!</v>
      </c>
      <c r="AR44" s="30">
        <f t="shared" si="6"/>
        <v>171</v>
      </c>
      <c r="AS44" s="30" t="e">
        <f t="shared" si="7"/>
        <v>#REF!</v>
      </c>
      <c r="AT44" s="30">
        <f t="shared" si="8"/>
        <v>171</v>
      </c>
      <c r="AU44" s="30" t="e">
        <f t="shared" si="9"/>
        <v>#REF!</v>
      </c>
      <c r="AV44" s="30">
        <f t="shared" si="10"/>
        <v>171</v>
      </c>
      <c r="AW44" s="30" t="e">
        <f t="shared" si="11"/>
        <v>#REF!</v>
      </c>
      <c r="AX44" s="30">
        <f t="shared" si="12"/>
        <v>171</v>
      </c>
      <c r="AY44" s="30" t="e">
        <f t="shared" si="13"/>
        <v>#REF!</v>
      </c>
      <c r="AZ44" s="30">
        <f t="shared" si="14"/>
        <v>171</v>
      </c>
    </row>
    <row r="45" spans="2:52" ht="15.75">
      <c r="B45" s="2" t="s">
        <v>100</v>
      </c>
      <c r="C45" s="2" t="s">
        <v>101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  <c r="I45" s="20">
        <v>157</v>
      </c>
      <c r="J45" s="2">
        <v>0</v>
      </c>
      <c r="K45" s="2">
        <v>701.657</v>
      </c>
      <c r="L45" s="2">
        <v>695.2130000000001</v>
      </c>
      <c r="M45" s="2">
        <v>16256.839811194795</v>
      </c>
      <c r="N45" s="2">
        <v>859.23</v>
      </c>
      <c r="O45" s="2">
        <v>17653.4922568062</v>
      </c>
      <c r="P45" s="2">
        <v>6128040</v>
      </c>
      <c r="Q45" s="2">
        <v>3325445</v>
      </c>
      <c r="R45" s="2">
        <v>8786.356703914005</v>
      </c>
      <c r="S45" s="2">
        <v>0</v>
      </c>
      <c r="T45" s="2">
        <v>0</v>
      </c>
      <c r="U45" s="20">
        <v>118</v>
      </c>
      <c r="V45" s="20">
        <v>102</v>
      </c>
      <c r="W45" s="20">
        <v>27</v>
      </c>
      <c r="X45" s="20">
        <v>1</v>
      </c>
      <c r="Y45" s="2">
        <v>157</v>
      </c>
      <c r="Z45" s="2">
        <v>81</v>
      </c>
      <c r="AA45" s="2">
        <v>339.03800000000007</v>
      </c>
      <c r="AB45" s="20">
        <v>85</v>
      </c>
      <c r="AC45" s="20">
        <v>38</v>
      </c>
      <c r="AD45" s="20">
        <v>5</v>
      </c>
      <c r="AE45" s="20">
        <v>0</v>
      </c>
      <c r="AF45" s="2">
        <v>95.27</v>
      </c>
      <c r="AG45" s="21">
        <v>183.209</v>
      </c>
      <c r="AH45" s="20">
        <v>49</v>
      </c>
      <c r="AI45" s="22">
        <v>4672</v>
      </c>
      <c r="AJ45" s="28" t="e">
        <f>'[1]Main- Master (2)'!AH4918</f>
        <v>#REF!</v>
      </c>
      <c r="AK45" s="28">
        <f t="shared" si="0"/>
        <v>1750</v>
      </c>
      <c r="AL45" s="29">
        <f>'[1]Main- Master (2)'!AJ4918</f>
        <v>17.5</v>
      </c>
      <c r="AM45" s="30" t="e">
        <f t="shared" si="1"/>
        <v>#REF!</v>
      </c>
      <c r="AN45" s="31">
        <f t="shared" si="2"/>
        <v>2922</v>
      </c>
      <c r="AO45" s="30" t="e">
        <f t="shared" si="3"/>
        <v>#REF!</v>
      </c>
      <c r="AP45" s="30">
        <f t="shared" si="4"/>
        <v>487</v>
      </c>
      <c r="AQ45" s="30" t="e">
        <f t="shared" si="5"/>
        <v>#REF!</v>
      </c>
      <c r="AR45" s="30">
        <f t="shared" si="6"/>
        <v>487</v>
      </c>
      <c r="AS45" s="30" t="e">
        <f t="shared" si="7"/>
        <v>#REF!</v>
      </c>
      <c r="AT45" s="30">
        <f t="shared" si="8"/>
        <v>487</v>
      </c>
      <c r="AU45" s="30" t="e">
        <f t="shared" si="9"/>
        <v>#REF!</v>
      </c>
      <c r="AV45" s="30">
        <f t="shared" si="10"/>
        <v>487</v>
      </c>
      <c r="AW45" s="30" t="e">
        <f t="shared" si="11"/>
        <v>#REF!</v>
      </c>
      <c r="AX45" s="30">
        <f t="shared" si="12"/>
        <v>487</v>
      </c>
      <c r="AY45" s="30" t="e">
        <f t="shared" si="13"/>
        <v>#REF!</v>
      </c>
      <c r="AZ45" s="30">
        <f t="shared" si="14"/>
        <v>487</v>
      </c>
    </row>
    <row r="46" spans="2:52" ht="15.75">
      <c r="B46" s="2" t="s">
        <v>100</v>
      </c>
      <c r="C46" s="2" t="s">
        <v>102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0">
        <v>105</v>
      </c>
      <c r="J46" s="2">
        <v>0</v>
      </c>
      <c r="K46" s="2">
        <v>425.64</v>
      </c>
      <c r="L46" s="2">
        <v>410.29</v>
      </c>
      <c r="M46" s="2">
        <v>10061.708589125623</v>
      </c>
      <c r="N46" s="2">
        <v>1109.29</v>
      </c>
      <c r="O46" s="2">
        <v>11565.591586634371</v>
      </c>
      <c r="P46" s="2">
        <v>4093018</v>
      </c>
      <c r="Q46" s="2">
        <v>819055</v>
      </c>
      <c r="R46" s="2">
        <v>3754.6880778</v>
      </c>
      <c r="S46" s="2">
        <v>0</v>
      </c>
      <c r="T46" s="2">
        <v>0</v>
      </c>
      <c r="U46" s="20">
        <v>38</v>
      </c>
      <c r="V46" s="20">
        <v>69</v>
      </c>
      <c r="W46" s="20">
        <v>15</v>
      </c>
      <c r="X46" s="20">
        <v>7</v>
      </c>
      <c r="Y46" s="2">
        <v>105</v>
      </c>
      <c r="Z46" s="2">
        <v>25</v>
      </c>
      <c r="AA46" s="2">
        <v>95.705</v>
      </c>
      <c r="AB46" s="20">
        <v>18</v>
      </c>
      <c r="AC46" s="20">
        <v>12</v>
      </c>
      <c r="AD46" s="20">
        <v>1</v>
      </c>
      <c r="AE46" s="20">
        <v>1</v>
      </c>
      <c r="AF46" s="2">
        <v>493.26</v>
      </c>
      <c r="AG46" s="21">
        <v>948.57</v>
      </c>
      <c r="AH46" s="20">
        <v>413</v>
      </c>
      <c r="AI46" s="22">
        <v>6927.443</v>
      </c>
      <c r="AJ46" s="28">
        <f>'[1]Main- Master (2)'!AH5024</f>
        <v>18.705000000000027</v>
      </c>
      <c r="AK46" s="28">
        <f t="shared" si="0"/>
        <v>1324</v>
      </c>
      <c r="AL46" s="29">
        <f>'[1]Main- Master (2)'!AJ5024</f>
        <v>13.24</v>
      </c>
      <c r="AM46" s="30">
        <f t="shared" si="1"/>
        <v>929.865</v>
      </c>
      <c r="AN46" s="31">
        <f t="shared" si="2"/>
        <v>5603.443</v>
      </c>
      <c r="AO46" s="30">
        <f t="shared" si="3"/>
        <v>154.9775</v>
      </c>
      <c r="AP46" s="30">
        <f t="shared" si="4"/>
        <v>933.9071666666667</v>
      </c>
      <c r="AQ46" s="30">
        <f t="shared" si="5"/>
        <v>154.9775</v>
      </c>
      <c r="AR46" s="30">
        <f t="shared" si="6"/>
        <v>933.9071666666667</v>
      </c>
      <c r="AS46" s="30">
        <f t="shared" si="7"/>
        <v>154.9775</v>
      </c>
      <c r="AT46" s="30">
        <f t="shared" si="8"/>
        <v>933.9071666666667</v>
      </c>
      <c r="AU46" s="30">
        <f t="shared" si="9"/>
        <v>154.9775</v>
      </c>
      <c r="AV46" s="30">
        <f t="shared" si="10"/>
        <v>933.9071666666667</v>
      </c>
      <c r="AW46" s="30">
        <f t="shared" si="11"/>
        <v>154.9775</v>
      </c>
      <c r="AX46" s="30">
        <f t="shared" si="12"/>
        <v>933.9071666666667</v>
      </c>
      <c r="AY46" s="30">
        <f t="shared" si="13"/>
        <v>154.9775</v>
      </c>
      <c r="AZ46" s="30">
        <f t="shared" si="14"/>
        <v>933.9071666666667</v>
      </c>
    </row>
    <row r="47" spans="2:52" ht="15.75">
      <c r="B47" s="2" t="s">
        <v>100</v>
      </c>
      <c r="C47" s="2" t="s">
        <v>103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0">
        <v>59</v>
      </c>
      <c r="J47" s="2">
        <v>0</v>
      </c>
      <c r="K47" s="2">
        <v>236.21199999999993</v>
      </c>
      <c r="L47" s="2">
        <v>236.21199999999993</v>
      </c>
      <c r="M47" s="2">
        <v>5475.11</v>
      </c>
      <c r="N47" s="2">
        <v>779.2583740000007</v>
      </c>
      <c r="O47" s="2">
        <v>6354.669906239999</v>
      </c>
      <c r="P47" s="2">
        <v>2098669</v>
      </c>
      <c r="Q47" s="2">
        <v>119256</v>
      </c>
      <c r="R47" s="2">
        <v>1901.68</v>
      </c>
      <c r="S47" s="2">
        <v>0</v>
      </c>
      <c r="T47" s="2">
        <v>0</v>
      </c>
      <c r="U47" s="20">
        <v>20</v>
      </c>
      <c r="V47" s="20">
        <v>38</v>
      </c>
      <c r="W47" s="20">
        <v>11</v>
      </c>
      <c r="X47" s="20">
        <v>4</v>
      </c>
      <c r="Y47" s="2">
        <v>59</v>
      </c>
      <c r="Z47" s="2">
        <v>16</v>
      </c>
      <c r="AA47" s="2">
        <v>46.398</v>
      </c>
      <c r="AB47" s="20">
        <v>8</v>
      </c>
      <c r="AC47" s="20">
        <v>6</v>
      </c>
      <c r="AD47" s="20">
        <v>2</v>
      </c>
      <c r="AE47" s="20">
        <v>0</v>
      </c>
      <c r="AF47" s="2">
        <v>119.68</v>
      </c>
      <c r="AG47" s="21">
        <v>230.16</v>
      </c>
      <c r="AH47" s="20">
        <v>45</v>
      </c>
      <c r="AI47" s="22">
        <v>3999.4</v>
      </c>
      <c r="AJ47" s="28">
        <f>'[1]Main- Master (2)'!AH5084</f>
        <v>15.398000000000003</v>
      </c>
      <c r="AK47" s="28">
        <f t="shared" si="0"/>
        <v>1037</v>
      </c>
      <c r="AL47" s="29">
        <f>'[1]Main- Master (2)'!AJ5084</f>
        <v>10.37</v>
      </c>
      <c r="AM47" s="30">
        <f t="shared" si="1"/>
        <v>214.762</v>
      </c>
      <c r="AN47" s="31">
        <f t="shared" si="2"/>
        <v>2962.4</v>
      </c>
      <c r="AO47" s="30">
        <f t="shared" si="3"/>
        <v>35.79366666666667</v>
      </c>
      <c r="AP47" s="30">
        <f t="shared" si="4"/>
        <v>493.73333333333335</v>
      </c>
      <c r="AQ47" s="30">
        <f t="shared" si="5"/>
        <v>35.79366666666667</v>
      </c>
      <c r="AR47" s="30">
        <f t="shared" si="6"/>
        <v>493.73333333333335</v>
      </c>
      <c r="AS47" s="30">
        <f t="shared" si="7"/>
        <v>35.79366666666667</v>
      </c>
      <c r="AT47" s="30">
        <f t="shared" si="8"/>
        <v>493.73333333333335</v>
      </c>
      <c r="AU47" s="30">
        <f t="shared" si="9"/>
        <v>35.79366666666667</v>
      </c>
      <c r="AV47" s="30">
        <f t="shared" si="10"/>
        <v>493.73333333333335</v>
      </c>
      <c r="AW47" s="30">
        <f t="shared" si="11"/>
        <v>35.79366666666667</v>
      </c>
      <c r="AX47" s="30">
        <f t="shared" si="12"/>
        <v>493.73333333333335</v>
      </c>
      <c r="AY47" s="30">
        <f t="shared" si="13"/>
        <v>35.79366666666667</v>
      </c>
      <c r="AZ47" s="30">
        <f t="shared" si="14"/>
        <v>493.73333333333335</v>
      </c>
    </row>
    <row r="48" spans="2:52" ht="15.75">
      <c r="B48" s="2" t="s">
        <v>104</v>
      </c>
      <c r="C48" s="2" t="s">
        <v>105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0">
        <v>154</v>
      </c>
      <c r="J48" s="2">
        <v>0</v>
      </c>
      <c r="K48" s="2">
        <v>638.5060000000001</v>
      </c>
      <c r="L48" s="2">
        <v>622.5560000000003</v>
      </c>
      <c r="M48" s="2">
        <v>13948.78</v>
      </c>
      <c r="N48" s="2">
        <v>1442.5660000000003</v>
      </c>
      <c r="O48" s="2">
        <v>15488.08</v>
      </c>
      <c r="P48" s="2">
        <v>5994969</v>
      </c>
      <c r="Q48" s="2">
        <v>4317304</v>
      </c>
      <c r="R48" s="2">
        <v>11113.654000000004</v>
      </c>
      <c r="S48" s="2">
        <v>0</v>
      </c>
      <c r="T48" s="2">
        <v>0</v>
      </c>
      <c r="U48" s="20">
        <v>171</v>
      </c>
      <c r="V48" s="20">
        <v>58</v>
      </c>
      <c r="W48" s="20">
        <v>15</v>
      </c>
      <c r="X48" s="20">
        <v>5</v>
      </c>
      <c r="Y48" s="2">
        <v>154</v>
      </c>
      <c r="Z48" s="2">
        <v>106</v>
      </c>
      <c r="AA48" s="2">
        <v>432.7740000000001</v>
      </c>
      <c r="AB48" s="20">
        <v>121</v>
      </c>
      <c r="AC48" s="20">
        <v>34</v>
      </c>
      <c r="AD48" s="20">
        <v>12</v>
      </c>
      <c r="AE48" s="20">
        <v>3</v>
      </c>
      <c r="AF48" s="2">
        <v>84.03</v>
      </c>
      <c r="AG48" s="21">
        <v>161.59</v>
      </c>
      <c r="AH48" s="20">
        <v>40</v>
      </c>
      <c r="AI48" s="22">
        <v>3018</v>
      </c>
      <c r="AJ48" s="28">
        <f>'[1]Main- Master (2)'!AH5239</f>
        <v>30.774000000000115</v>
      </c>
      <c r="AK48" s="28">
        <f t="shared" si="0"/>
        <v>1680</v>
      </c>
      <c r="AL48" s="29">
        <f>'[1]Main- Master (2)'!AJ5239</f>
        <v>16.8</v>
      </c>
      <c r="AM48" s="30">
        <f t="shared" si="1"/>
        <v>130.8159999999999</v>
      </c>
      <c r="AN48" s="31">
        <f t="shared" si="2"/>
        <v>1338</v>
      </c>
      <c r="AO48" s="30">
        <f t="shared" si="3"/>
        <v>21.80266666666665</v>
      </c>
      <c r="AP48" s="30">
        <f t="shared" si="4"/>
        <v>223</v>
      </c>
      <c r="AQ48" s="30">
        <f t="shared" si="5"/>
        <v>21.80266666666665</v>
      </c>
      <c r="AR48" s="30">
        <f t="shared" si="6"/>
        <v>223</v>
      </c>
      <c r="AS48" s="30">
        <f t="shared" si="7"/>
        <v>21.80266666666665</v>
      </c>
      <c r="AT48" s="30">
        <f t="shared" si="8"/>
        <v>223</v>
      </c>
      <c r="AU48" s="30">
        <f t="shared" si="9"/>
        <v>21.80266666666665</v>
      </c>
      <c r="AV48" s="30">
        <f t="shared" si="10"/>
        <v>223</v>
      </c>
      <c r="AW48" s="30">
        <f t="shared" si="11"/>
        <v>21.80266666666665</v>
      </c>
      <c r="AX48" s="30">
        <f t="shared" si="12"/>
        <v>223</v>
      </c>
      <c r="AY48" s="30">
        <f t="shared" si="13"/>
        <v>21.80266666666665</v>
      </c>
      <c r="AZ48" s="30">
        <f t="shared" si="14"/>
        <v>223</v>
      </c>
    </row>
    <row r="49" spans="2:52" ht="15.75">
      <c r="B49" s="2" t="s">
        <v>106</v>
      </c>
      <c r="C49" s="2" t="s">
        <v>107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0">
        <v>148</v>
      </c>
      <c r="J49" s="2">
        <v>0</v>
      </c>
      <c r="K49" s="2">
        <v>623.5</v>
      </c>
      <c r="L49" s="2">
        <v>623.5</v>
      </c>
      <c r="M49" s="2">
        <v>14074.824074836939</v>
      </c>
      <c r="N49" s="2">
        <v>-77.46</v>
      </c>
      <c r="O49" s="2">
        <v>13922.499877048262</v>
      </c>
      <c r="P49" s="2">
        <v>5709556</v>
      </c>
      <c r="Q49" s="2">
        <v>3534377</v>
      </c>
      <c r="R49" s="2">
        <v>7671.692543999999</v>
      </c>
      <c r="S49" s="2">
        <v>0</v>
      </c>
      <c r="T49" s="2">
        <v>0</v>
      </c>
      <c r="U49" s="20">
        <v>107</v>
      </c>
      <c r="V49" s="20">
        <v>83</v>
      </c>
      <c r="W49" s="20">
        <v>22</v>
      </c>
      <c r="X49" s="20">
        <v>6</v>
      </c>
      <c r="Y49" s="2">
        <v>148</v>
      </c>
      <c r="Z49" s="2">
        <v>81</v>
      </c>
      <c r="AA49" s="2">
        <v>326.16</v>
      </c>
      <c r="AB49" s="20">
        <v>66</v>
      </c>
      <c r="AC49" s="20">
        <v>38</v>
      </c>
      <c r="AD49" s="20">
        <v>9</v>
      </c>
      <c r="AE49" s="20">
        <v>2</v>
      </c>
      <c r="AF49" s="2">
        <v>130.03</v>
      </c>
      <c r="AG49" s="21">
        <v>250.05</v>
      </c>
      <c r="AH49" s="20">
        <v>58</v>
      </c>
      <c r="AI49" s="22">
        <v>5652.42</v>
      </c>
      <c r="AJ49" s="28">
        <f>'[1]Main- Master (2)'!AH5388</f>
        <v>21.159999999999968</v>
      </c>
      <c r="AK49" s="28">
        <f t="shared" si="0"/>
        <v>1363</v>
      </c>
      <c r="AL49" s="29">
        <f>'[1]Main- Master (2)'!AJ5388</f>
        <v>13.63</v>
      </c>
      <c r="AM49" s="30">
        <f t="shared" si="1"/>
        <v>228.89000000000004</v>
      </c>
      <c r="AN49" s="31">
        <f t="shared" si="2"/>
        <v>4289.42</v>
      </c>
      <c r="AO49" s="30">
        <f t="shared" si="3"/>
        <v>38.14833333333334</v>
      </c>
      <c r="AP49" s="30">
        <f t="shared" si="4"/>
        <v>714.9033333333333</v>
      </c>
      <c r="AQ49" s="30">
        <f t="shared" si="5"/>
        <v>38.14833333333334</v>
      </c>
      <c r="AR49" s="30">
        <f t="shared" si="6"/>
        <v>714.9033333333333</v>
      </c>
      <c r="AS49" s="30">
        <f t="shared" si="7"/>
        <v>38.14833333333334</v>
      </c>
      <c r="AT49" s="30">
        <f t="shared" si="8"/>
        <v>714.9033333333333</v>
      </c>
      <c r="AU49" s="30">
        <f t="shared" si="9"/>
        <v>38.14833333333334</v>
      </c>
      <c r="AV49" s="30">
        <f t="shared" si="10"/>
        <v>714.9033333333333</v>
      </c>
      <c r="AW49" s="30">
        <f t="shared" si="11"/>
        <v>38.14833333333334</v>
      </c>
      <c r="AX49" s="30">
        <f t="shared" si="12"/>
        <v>714.9033333333333</v>
      </c>
      <c r="AY49" s="30">
        <f t="shared" si="13"/>
        <v>38.14833333333334</v>
      </c>
      <c r="AZ49" s="30">
        <f t="shared" si="14"/>
        <v>714.9033333333333</v>
      </c>
    </row>
    <row r="50" spans="2:52" ht="15.75">
      <c r="B50" s="2" t="s">
        <v>106</v>
      </c>
      <c r="C50" s="2" t="s">
        <v>108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0">
        <v>82</v>
      </c>
      <c r="J50" s="2">
        <v>0</v>
      </c>
      <c r="K50" s="2">
        <v>353.695</v>
      </c>
      <c r="L50" s="2">
        <v>352.57099999999997</v>
      </c>
      <c r="M50" s="2">
        <v>9823.514269759999</v>
      </c>
      <c r="N50" s="2">
        <v>271.04</v>
      </c>
      <c r="O50" s="2">
        <v>7911.906163843793</v>
      </c>
      <c r="P50" s="2">
        <v>2417443</v>
      </c>
      <c r="Q50" s="2">
        <v>39538</v>
      </c>
      <c r="R50" s="2">
        <v>2303.09</v>
      </c>
      <c r="S50" s="2">
        <v>0</v>
      </c>
      <c r="T50" s="2">
        <v>0</v>
      </c>
      <c r="U50" s="20">
        <v>48</v>
      </c>
      <c r="V50" s="20">
        <v>51</v>
      </c>
      <c r="W50" s="20">
        <v>8</v>
      </c>
      <c r="X50" s="20">
        <v>1</v>
      </c>
      <c r="Y50" s="2">
        <v>82</v>
      </c>
      <c r="Z50" s="2">
        <v>9</v>
      </c>
      <c r="AA50" s="2">
        <v>30.590999999999998</v>
      </c>
      <c r="AB50" s="20">
        <v>6</v>
      </c>
      <c r="AC50" s="20">
        <v>5</v>
      </c>
      <c r="AD50" s="20">
        <v>0</v>
      </c>
      <c r="AE50" s="20">
        <v>0</v>
      </c>
      <c r="AF50" s="2">
        <v>75.22</v>
      </c>
      <c r="AG50" s="21">
        <v>144.65</v>
      </c>
      <c r="AH50" s="20">
        <v>43</v>
      </c>
      <c r="AI50" s="22">
        <v>4140.95</v>
      </c>
      <c r="AJ50" s="28">
        <f>'[1]Main- Master (2)'!AH5471</f>
        <v>21.090999999999998</v>
      </c>
      <c r="AK50" s="28">
        <f t="shared" si="0"/>
        <v>1453</v>
      </c>
      <c r="AL50" s="29">
        <f>'[1]Main- Master (2)'!AJ5471</f>
        <v>14.53</v>
      </c>
      <c r="AM50" s="30">
        <f t="shared" si="1"/>
        <v>123.55900000000001</v>
      </c>
      <c r="AN50" s="31">
        <f t="shared" si="2"/>
        <v>2687.95</v>
      </c>
      <c r="AO50" s="30">
        <f t="shared" si="3"/>
        <v>20.59316666666667</v>
      </c>
      <c r="AP50" s="30">
        <f t="shared" si="4"/>
        <v>447.9916666666666</v>
      </c>
      <c r="AQ50" s="30">
        <f t="shared" si="5"/>
        <v>20.59316666666667</v>
      </c>
      <c r="AR50" s="30">
        <f t="shared" si="6"/>
        <v>447.9916666666666</v>
      </c>
      <c r="AS50" s="30">
        <f t="shared" si="7"/>
        <v>20.59316666666667</v>
      </c>
      <c r="AT50" s="30">
        <f t="shared" si="8"/>
        <v>447.9916666666666</v>
      </c>
      <c r="AU50" s="30">
        <f t="shared" si="9"/>
        <v>20.59316666666667</v>
      </c>
      <c r="AV50" s="30">
        <f t="shared" si="10"/>
        <v>447.9916666666666</v>
      </c>
      <c r="AW50" s="30">
        <f t="shared" si="11"/>
        <v>20.59316666666667</v>
      </c>
      <c r="AX50" s="30">
        <f t="shared" si="12"/>
        <v>447.9916666666666</v>
      </c>
      <c r="AY50" s="30">
        <f t="shared" si="13"/>
        <v>20.59316666666667</v>
      </c>
      <c r="AZ50" s="30">
        <f t="shared" si="14"/>
        <v>447.9916666666666</v>
      </c>
    </row>
    <row r="51" spans="2:52" ht="15.75">
      <c r="B51" s="2" t="s">
        <v>106</v>
      </c>
      <c r="C51" s="2" t="s">
        <v>109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0">
        <v>45</v>
      </c>
      <c r="J51" s="2">
        <v>0</v>
      </c>
      <c r="K51" s="2">
        <v>182.115</v>
      </c>
      <c r="L51" s="2">
        <v>173.715</v>
      </c>
      <c r="M51" s="2">
        <v>5082.78</v>
      </c>
      <c r="N51" s="2">
        <v>129.44</v>
      </c>
      <c r="O51" s="2">
        <v>5211.869961000001</v>
      </c>
      <c r="P51" s="2">
        <v>1789731</v>
      </c>
      <c r="Q51" s="2">
        <v>159718</v>
      </c>
      <c r="R51" s="2">
        <v>1928.64</v>
      </c>
      <c r="S51" s="2">
        <v>0</v>
      </c>
      <c r="T51" s="2">
        <v>0</v>
      </c>
      <c r="U51" s="20">
        <v>39</v>
      </c>
      <c r="V51" s="20">
        <v>19</v>
      </c>
      <c r="W51" s="20">
        <v>3</v>
      </c>
      <c r="X51" s="20">
        <v>0</v>
      </c>
      <c r="Y51" s="2">
        <v>45</v>
      </c>
      <c r="Z51" s="2">
        <v>2</v>
      </c>
      <c r="AA51" s="2">
        <v>3.025</v>
      </c>
      <c r="AB51" s="20">
        <v>0</v>
      </c>
      <c r="AC51" s="20">
        <v>1</v>
      </c>
      <c r="AD51" s="20">
        <v>0</v>
      </c>
      <c r="AE51" s="20">
        <v>0</v>
      </c>
      <c r="AF51" s="2">
        <v>82.88</v>
      </c>
      <c r="AG51" s="21">
        <v>159.39</v>
      </c>
      <c r="AH51" s="20">
        <v>40</v>
      </c>
      <c r="AI51" s="22">
        <v>4118.884076833334</v>
      </c>
      <c r="AJ51" s="28" t="e">
        <f>'[1]Main- Master (2)'!AH5517</f>
        <v>#REF!</v>
      </c>
      <c r="AK51" s="28">
        <f t="shared" si="0"/>
        <v>1073</v>
      </c>
      <c r="AL51" s="29">
        <f>'[1]Main- Master (2)'!AJ5517</f>
        <v>10.73</v>
      </c>
      <c r="AM51" s="30" t="e">
        <f t="shared" si="1"/>
        <v>#REF!</v>
      </c>
      <c r="AN51" s="31">
        <f t="shared" si="2"/>
        <v>3045.884076833334</v>
      </c>
      <c r="AO51" s="30" t="e">
        <f t="shared" si="3"/>
        <v>#REF!</v>
      </c>
      <c r="AP51" s="30">
        <f t="shared" si="4"/>
        <v>507.64734613888896</v>
      </c>
      <c r="AQ51" s="30" t="e">
        <f t="shared" si="5"/>
        <v>#REF!</v>
      </c>
      <c r="AR51" s="30">
        <f t="shared" si="6"/>
        <v>507.64734613888896</v>
      </c>
      <c r="AS51" s="30" t="e">
        <f t="shared" si="7"/>
        <v>#REF!</v>
      </c>
      <c r="AT51" s="30">
        <f t="shared" si="8"/>
        <v>507.64734613888896</v>
      </c>
      <c r="AU51" s="30" t="e">
        <f t="shared" si="9"/>
        <v>#REF!</v>
      </c>
      <c r="AV51" s="30">
        <f t="shared" si="10"/>
        <v>507.64734613888896</v>
      </c>
      <c r="AW51" s="30" t="e">
        <f t="shared" si="11"/>
        <v>#REF!</v>
      </c>
      <c r="AX51" s="30">
        <f t="shared" si="12"/>
        <v>507.64734613888896</v>
      </c>
      <c r="AY51" s="30" t="e">
        <f t="shared" si="13"/>
        <v>#REF!</v>
      </c>
      <c r="AZ51" s="30">
        <f t="shared" si="14"/>
        <v>507.64734613888896</v>
      </c>
    </row>
    <row r="52" spans="2:52" ht="15.75">
      <c r="B52" s="2" t="s">
        <v>110</v>
      </c>
      <c r="C52" s="2" t="s">
        <v>111</v>
      </c>
      <c r="D52" s="2">
        <v>0</v>
      </c>
      <c r="E52" s="2">
        <v>0</v>
      </c>
      <c r="F52" s="2">
        <v>0</v>
      </c>
      <c r="G52" s="2">
        <v>0</v>
      </c>
      <c r="H52" s="2">
        <v>0</v>
      </c>
      <c r="I52" s="20">
        <v>110</v>
      </c>
      <c r="J52" s="2">
        <v>0</v>
      </c>
      <c r="K52" s="2">
        <v>535.0790000000002</v>
      </c>
      <c r="L52" s="2">
        <v>514.3839999999999</v>
      </c>
      <c r="M52" s="2">
        <v>11029.948985117682</v>
      </c>
      <c r="N52" s="2">
        <v>336.76</v>
      </c>
      <c r="O52" s="2">
        <v>9055.669682820004</v>
      </c>
      <c r="P52" s="2">
        <v>3587863</v>
      </c>
      <c r="Q52" s="2">
        <v>1758690</v>
      </c>
      <c r="R52" s="2">
        <v>4912.212170000002</v>
      </c>
      <c r="S52" s="2">
        <v>0</v>
      </c>
      <c r="T52" s="2">
        <v>0</v>
      </c>
      <c r="U52" s="20">
        <v>102</v>
      </c>
      <c r="V52" s="20">
        <v>44</v>
      </c>
      <c r="W52" s="20">
        <v>15</v>
      </c>
      <c r="X52" s="20">
        <v>5</v>
      </c>
      <c r="Y52" s="2">
        <v>110</v>
      </c>
      <c r="Z52" s="2">
        <v>46</v>
      </c>
      <c r="AA52" s="2">
        <v>247.20899999999997</v>
      </c>
      <c r="AB52" s="20">
        <v>54</v>
      </c>
      <c r="AC52" s="20">
        <v>20</v>
      </c>
      <c r="AD52" s="20">
        <v>6</v>
      </c>
      <c r="AE52" s="20">
        <v>3</v>
      </c>
      <c r="AF52" s="2">
        <v>107.71</v>
      </c>
      <c r="AG52" s="21">
        <v>207.13</v>
      </c>
      <c r="AH52" s="20">
        <v>51</v>
      </c>
      <c r="AI52" s="22">
        <v>5006.64</v>
      </c>
      <c r="AJ52" s="28" t="e">
        <f>'[1]Main- Master (2)'!AH5628</f>
        <v>#REF!</v>
      </c>
      <c r="AK52" s="28">
        <f t="shared" si="0"/>
        <v>541</v>
      </c>
      <c r="AL52" s="29">
        <f>'[1]Main- Master (2)'!AJ5628</f>
        <v>5.41</v>
      </c>
      <c r="AM52" s="30" t="e">
        <f t="shared" si="1"/>
        <v>#REF!</v>
      </c>
      <c r="AN52" s="31">
        <f t="shared" si="2"/>
        <v>4465.64</v>
      </c>
      <c r="AO52" s="30" t="e">
        <f t="shared" si="3"/>
        <v>#REF!</v>
      </c>
      <c r="AP52" s="30">
        <f t="shared" si="4"/>
        <v>744.2733333333334</v>
      </c>
      <c r="AQ52" s="30" t="e">
        <f t="shared" si="5"/>
        <v>#REF!</v>
      </c>
      <c r="AR52" s="30">
        <f t="shared" si="6"/>
        <v>744.2733333333334</v>
      </c>
      <c r="AS52" s="30" t="e">
        <f t="shared" si="7"/>
        <v>#REF!</v>
      </c>
      <c r="AT52" s="30">
        <f t="shared" si="8"/>
        <v>744.2733333333334</v>
      </c>
      <c r="AU52" s="30" t="e">
        <f t="shared" si="9"/>
        <v>#REF!</v>
      </c>
      <c r="AV52" s="30">
        <f t="shared" si="10"/>
        <v>744.2733333333334</v>
      </c>
      <c r="AW52" s="30" t="e">
        <f t="shared" si="11"/>
        <v>#REF!</v>
      </c>
      <c r="AX52" s="30">
        <f t="shared" si="12"/>
        <v>744.2733333333334</v>
      </c>
      <c r="AY52" s="30" t="e">
        <f t="shared" si="13"/>
        <v>#REF!</v>
      </c>
      <c r="AZ52" s="30">
        <f t="shared" si="14"/>
        <v>744.2733333333334</v>
      </c>
    </row>
    <row r="53" spans="2:52" ht="15.75">
      <c r="B53" s="2" t="s">
        <v>110</v>
      </c>
      <c r="C53" s="2" t="s">
        <v>112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0">
        <v>92</v>
      </c>
      <c r="J53" s="2">
        <v>0</v>
      </c>
      <c r="K53" s="2">
        <v>371.5119999999999</v>
      </c>
      <c r="L53" s="2">
        <v>350.01599999999996</v>
      </c>
      <c r="M53" s="2">
        <v>9661.977608552499</v>
      </c>
      <c r="N53" s="2">
        <v>337.26</v>
      </c>
      <c r="O53" s="2">
        <v>10016.300899511041</v>
      </c>
      <c r="P53" s="2">
        <v>3520585</v>
      </c>
      <c r="Q53" s="2">
        <v>475460</v>
      </c>
      <c r="R53" s="2">
        <v>3122.5521299999987</v>
      </c>
      <c r="S53" s="2">
        <v>0</v>
      </c>
      <c r="T53" s="2">
        <v>0</v>
      </c>
      <c r="U53" s="20">
        <v>57</v>
      </c>
      <c r="V53" s="20">
        <v>50</v>
      </c>
      <c r="W53" s="20">
        <v>13</v>
      </c>
      <c r="X53" s="20">
        <v>3</v>
      </c>
      <c r="Y53" s="2">
        <v>92</v>
      </c>
      <c r="Z53" s="2">
        <v>12</v>
      </c>
      <c r="AA53" s="2">
        <v>50.719</v>
      </c>
      <c r="AB53" s="20">
        <v>13</v>
      </c>
      <c r="AC53" s="20">
        <v>5</v>
      </c>
      <c r="AD53" s="20">
        <v>1</v>
      </c>
      <c r="AE53" s="20">
        <v>1</v>
      </c>
      <c r="AF53" s="2">
        <v>121.62</v>
      </c>
      <c r="AG53" s="21">
        <v>233.875</v>
      </c>
      <c r="AH53" s="20">
        <v>62</v>
      </c>
      <c r="AI53" s="22">
        <v>5506</v>
      </c>
      <c r="AJ53" s="28">
        <f>'[1]Main- Master (2)'!AH5721</f>
        <v>50.719</v>
      </c>
      <c r="AK53" s="28">
        <f t="shared" si="0"/>
        <v>1418</v>
      </c>
      <c r="AL53" s="29">
        <f>'[1]Main- Master (2)'!AJ5721</f>
        <v>14.18</v>
      </c>
      <c r="AM53" s="30">
        <f t="shared" si="1"/>
        <v>183.156</v>
      </c>
      <c r="AN53" s="31">
        <f t="shared" si="2"/>
        <v>4088</v>
      </c>
      <c r="AO53" s="30">
        <f t="shared" si="3"/>
        <v>30.526</v>
      </c>
      <c r="AP53" s="30">
        <f t="shared" si="4"/>
        <v>681.3333333333334</v>
      </c>
      <c r="AQ53" s="30">
        <f t="shared" si="5"/>
        <v>30.526</v>
      </c>
      <c r="AR53" s="30">
        <f t="shared" si="6"/>
        <v>681.3333333333334</v>
      </c>
      <c r="AS53" s="30">
        <f t="shared" si="7"/>
        <v>30.526</v>
      </c>
      <c r="AT53" s="30">
        <f t="shared" si="8"/>
        <v>681.3333333333334</v>
      </c>
      <c r="AU53" s="30">
        <f t="shared" si="9"/>
        <v>30.526</v>
      </c>
      <c r="AV53" s="30">
        <f t="shared" si="10"/>
        <v>681.3333333333334</v>
      </c>
      <c r="AW53" s="30">
        <f t="shared" si="11"/>
        <v>30.526</v>
      </c>
      <c r="AX53" s="30">
        <f t="shared" si="12"/>
        <v>681.3333333333334</v>
      </c>
      <c r="AY53" s="30">
        <f t="shared" si="13"/>
        <v>30.526</v>
      </c>
      <c r="AZ53" s="30">
        <f t="shared" si="14"/>
        <v>681.3333333333334</v>
      </c>
    </row>
    <row r="54" spans="2:52" ht="15.75">
      <c r="B54" s="2" t="s">
        <v>110</v>
      </c>
      <c r="C54" s="2" t="s">
        <v>113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  <c r="I54" s="20">
        <v>78</v>
      </c>
      <c r="J54" s="2">
        <v>0</v>
      </c>
      <c r="K54" s="2">
        <v>361.5320000000001</v>
      </c>
      <c r="L54" s="2">
        <v>329.412</v>
      </c>
      <c r="M54" s="2">
        <v>9905.074817948242</v>
      </c>
      <c r="N54" s="2">
        <v>344.91</v>
      </c>
      <c r="O54" s="2">
        <v>5383.540530392499</v>
      </c>
      <c r="P54" s="2">
        <v>2197422</v>
      </c>
      <c r="Q54" s="2">
        <v>552960</v>
      </c>
      <c r="R54" s="2">
        <v>2538.2566650000003</v>
      </c>
      <c r="S54" s="2">
        <v>0</v>
      </c>
      <c r="T54" s="2">
        <v>0</v>
      </c>
      <c r="U54" s="20">
        <v>48</v>
      </c>
      <c r="V54" s="20">
        <v>37</v>
      </c>
      <c r="W54" s="20">
        <v>8</v>
      </c>
      <c r="X54" s="20">
        <v>8</v>
      </c>
      <c r="Y54" s="2">
        <v>78</v>
      </c>
      <c r="Z54" s="2">
        <v>13</v>
      </c>
      <c r="AA54" s="2">
        <v>52.53</v>
      </c>
      <c r="AB54" s="20">
        <v>9</v>
      </c>
      <c r="AC54" s="20">
        <v>9</v>
      </c>
      <c r="AD54" s="20">
        <v>2</v>
      </c>
      <c r="AE54" s="20">
        <v>5</v>
      </c>
      <c r="AF54" s="2">
        <v>32.06</v>
      </c>
      <c r="AG54" s="21">
        <v>61.65</v>
      </c>
      <c r="AH54" s="20">
        <v>23</v>
      </c>
      <c r="AI54" s="22">
        <v>2119</v>
      </c>
      <c r="AJ54" s="28">
        <f>'[1]Main- Master (2)'!AH5800</f>
        <v>52.53</v>
      </c>
      <c r="AK54" s="28">
        <f t="shared" si="0"/>
        <v>484</v>
      </c>
      <c r="AL54" s="29">
        <f>'[1]Main- Master (2)'!AJ5800</f>
        <v>4.84</v>
      </c>
      <c r="AM54" s="30">
        <f t="shared" si="1"/>
        <v>9.119999999999997</v>
      </c>
      <c r="AN54" s="31">
        <f t="shared" si="2"/>
        <v>1635</v>
      </c>
      <c r="AO54" s="30">
        <f t="shared" si="3"/>
        <v>1.5199999999999996</v>
      </c>
      <c r="AP54" s="30">
        <f t="shared" si="4"/>
        <v>272.5</v>
      </c>
      <c r="AQ54" s="30">
        <f t="shared" si="5"/>
        <v>1.5199999999999996</v>
      </c>
      <c r="AR54" s="30">
        <f t="shared" si="6"/>
        <v>272.5</v>
      </c>
      <c r="AS54" s="30">
        <f t="shared" si="7"/>
        <v>1.5199999999999996</v>
      </c>
      <c r="AT54" s="30">
        <f t="shared" si="8"/>
        <v>272.5</v>
      </c>
      <c r="AU54" s="30">
        <f t="shared" si="9"/>
        <v>1.5199999999999996</v>
      </c>
      <c r="AV54" s="30">
        <f t="shared" si="10"/>
        <v>272.5</v>
      </c>
      <c r="AW54" s="30">
        <f t="shared" si="11"/>
        <v>1.5199999999999996</v>
      </c>
      <c r="AX54" s="30">
        <f t="shared" si="12"/>
        <v>272.5</v>
      </c>
      <c r="AY54" s="30">
        <f t="shared" si="13"/>
        <v>1.5199999999999996</v>
      </c>
      <c r="AZ54" s="30">
        <f t="shared" si="14"/>
        <v>272.5</v>
      </c>
    </row>
    <row r="55" spans="2:52" ht="15.75">
      <c r="B55" s="2" t="s">
        <v>110</v>
      </c>
      <c r="C55" s="2" t="s">
        <v>114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0">
        <v>131</v>
      </c>
      <c r="J55" s="2">
        <v>0</v>
      </c>
      <c r="K55" s="2">
        <v>584.71</v>
      </c>
      <c r="L55" s="2">
        <v>576.659</v>
      </c>
      <c r="M55" s="2">
        <v>16394.210253550926</v>
      </c>
      <c r="N55" s="2">
        <v>699.24</v>
      </c>
      <c r="O55" s="2">
        <v>16073.873567600007</v>
      </c>
      <c r="P55" s="2">
        <v>4809533</v>
      </c>
      <c r="Q55" s="2">
        <v>738697.5779</v>
      </c>
      <c r="R55" s="2">
        <v>6141.81</v>
      </c>
      <c r="S55" s="2">
        <v>0</v>
      </c>
      <c r="T55" s="2">
        <v>0</v>
      </c>
      <c r="U55" s="20">
        <v>98</v>
      </c>
      <c r="V55" s="20">
        <v>76</v>
      </c>
      <c r="W55" s="20">
        <v>20</v>
      </c>
      <c r="X55" s="20">
        <v>13</v>
      </c>
      <c r="Y55" s="2">
        <v>131</v>
      </c>
      <c r="Z55" s="2">
        <v>25</v>
      </c>
      <c r="AA55" s="2">
        <v>92.536</v>
      </c>
      <c r="AB55" s="20">
        <v>22</v>
      </c>
      <c r="AC55" s="20">
        <v>5</v>
      </c>
      <c r="AD55" s="20">
        <v>1</v>
      </c>
      <c r="AE55" s="20">
        <v>0</v>
      </c>
      <c r="AF55" s="2">
        <v>152.13</v>
      </c>
      <c r="AG55" s="21">
        <v>292.55</v>
      </c>
      <c r="AH55" s="20">
        <v>62</v>
      </c>
      <c r="AI55" s="22">
        <v>3691.7</v>
      </c>
      <c r="AJ55" s="28">
        <f>'[1]Main- Master (2)'!AH5932</f>
        <v>2.5360000000000014</v>
      </c>
      <c r="AK55" s="28">
        <f t="shared" si="0"/>
        <v>2020</v>
      </c>
      <c r="AL55" s="29">
        <f>'[1]Main- Master (2)'!AJ5932</f>
        <v>20.2</v>
      </c>
      <c r="AM55" s="30">
        <f t="shared" si="1"/>
        <v>290.014</v>
      </c>
      <c r="AN55" s="31">
        <f t="shared" si="2"/>
        <v>1671.6999999999998</v>
      </c>
      <c r="AO55" s="30">
        <f t="shared" si="3"/>
        <v>48.33566666666667</v>
      </c>
      <c r="AP55" s="30">
        <f t="shared" si="4"/>
        <v>278.6166666666666</v>
      </c>
      <c r="AQ55" s="30">
        <f t="shared" si="5"/>
        <v>48.33566666666667</v>
      </c>
      <c r="AR55" s="30">
        <f t="shared" si="6"/>
        <v>278.6166666666666</v>
      </c>
      <c r="AS55" s="30">
        <f t="shared" si="7"/>
        <v>48.33566666666667</v>
      </c>
      <c r="AT55" s="30">
        <f t="shared" si="8"/>
        <v>278.6166666666666</v>
      </c>
      <c r="AU55" s="30">
        <f t="shared" si="9"/>
        <v>48.33566666666667</v>
      </c>
      <c r="AV55" s="30">
        <f t="shared" si="10"/>
        <v>278.6166666666666</v>
      </c>
      <c r="AW55" s="30">
        <f t="shared" si="11"/>
        <v>48.33566666666667</v>
      </c>
      <c r="AX55" s="30">
        <f t="shared" si="12"/>
        <v>278.6166666666666</v>
      </c>
      <c r="AY55" s="30">
        <f t="shared" si="13"/>
        <v>48.33566666666667</v>
      </c>
      <c r="AZ55" s="30">
        <f t="shared" si="14"/>
        <v>278.6166666666666</v>
      </c>
    </row>
    <row r="56" spans="2:52" ht="15.75">
      <c r="B56" s="2" t="s">
        <v>115</v>
      </c>
      <c r="C56" s="2" t="s">
        <v>116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  <c r="I56" s="20">
        <v>178</v>
      </c>
      <c r="J56" s="2">
        <v>0</v>
      </c>
      <c r="K56" s="2">
        <v>702.9869999999996</v>
      </c>
      <c r="L56" s="2">
        <v>684.69</v>
      </c>
      <c r="M56" s="2">
        <v>13884.95</v>
      </c>
      <c r="N56" s="2">
        <v>46.18399999999983</v>
      </c>
      <c r="O56" s="2">
        <v>13917.3197123</v>
      </c>
      <c r="P56" s="2">
        <v>6866977</v>
      </c>
      <c r="Q56" s="2">
        <v>5996234</v>
      </c>
      <c r="R56" s="2">
        <v>11451.68</v>
      </c>
      <c r="S56" s="2">
        <v>0</v>
      </c>
      <c r="T56" s="2">
        <v>0</v>
      </c>
      <c r="U56" s="20">
        <v>63</v>
      </c>
      <c r="V56" s="20">
        <v>168</v>
      </c>
      <c r="W56" s="20">
        <v>38</v>
      </c>
      <c r="X56" s="20">
        <v>7</v>
      </c>
      <c r="Y56" s="2">
        <v>178</v>
      </c>
      <c r="Z56" s="2">
        <v>160</v>
      </c>
      <c r="AA56" s="2">
        <v>636.84</v>
      </c>
      <c r="AB56" s="20">
        <v>53</v>
      </c>
      <c r="AC56" s="20">
        <v>160</v>
      </c>
      <c r="AD56" s="20">
        <v>37</v>
      </c>
      <c r="AE56" s="20">
        <v>7</v>
      </c>
      <c r="AF56" s="2">
        <v>33.21</v>
      </c>
      <c r="AG56" s="21">
        <v>63.86</v>
      </c>
      <c r="AH56" s="20">
        <v>25</v>
      </c>
      <c r="AI56" s="22">
        <v>1515.03</v>
      </c>
      <c r="AJ56" s="28" t="e">
        <f>'[1]Main- Master (2)'!AH6111</f>
        <v>#REF!</v>
      </c>
      <c r="AK56" s="28">
        <f t="shared" si="0"/>
        <v>706</v>
      </c>
      <c r="AL56" s="29">
        <f>'[1]Main- Master (2)'!AJ6111</f>
        <v>7.06</v>
      </c>
      <c r="AM56" s="30" t="e">
        <f t="shared" si="1"/>
        <v>#REF!</v>
      </c>
      <c r="AN56" s="31">
        <f t="shared" si="2"/>
        <v>809.03</v>
      </c>
      <c r="AO56" s="30" t="e">
        <f t="shared" si="3"/>
        <v>#REF!</v>
      </c>
      <c r="AP56" s="30">
        <f t="shared" si="4"/>
        <v>134.83833333333334</v>
      </c>
      <c r="AQ56" s="30" t="e">
        <f t="shared" si="5"/>
        <v>#REF!</v>
      </c>
      <c r="AR56" s="30">
        <f t="shared" si="6"/>
        <v>134.83833333333334</v>
      </c>
      <c r="AS56" s="30" t="e">
        <f t="shared" si="7"/>
        <v>#REF!</v>
      </c>
      <c r="AT56" s="30">
        <f t="shared" si="8"/>
        <v>134.83833333333334</v>
      </c>
      <c r="AU56" s="30" t="e">
        <f t="shared" si="9"/>
        <v>#REF!</v>
      </c>
      <c r="AV56" s="30">
        <f t="shared" si="10"/>
        <v>134.83833333333334</v>
      </c>
      <c r="AW56" s="30" t="e">
        <f t="shared" si="11"/>
        <v>#REF!</v>
      </c>
      <c r="AX56" s="30">
        <f t="shared" si="12"/>
        <v>134.83833333333334</v>
      </c>
      <c r="AY56" s="30" t="e">
        <f t="shared" si="13"/>
        <v>#REF!</v>
      </c>
      <c r="AZ56" s="30">
        <f t="shared" si="14"/>
        <v>134.83833333333334</v>
      </c>
    </row>
    <row r="57" spans="2:52" ht="15.75">
      <c r="B57" s="2" t="s">
        <v>115</v>
      </c>
      <c r="C57" s="2" t="s">
        <v>117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  <c r="I57" s="20">
        <v>152</v>
      </c>
      <c r="J57" s="2">
        <v>0</v>
      </c>
      <c r="K57" s="2">
        <v>653.245</v>
      </c>
      <c r="L57" s="2">
        <v>636.485</v>
      </c>
      <c r="M57" s="2">
        <v>14560.55</v>
      </c>
      <c r="N57" s="2">
        <v>508.74100000000095</v>
      </c>
      <c r="O57" s="2">
        <v>15173.542000000005</v>
      </c>
      <c r="P57" s="2">
        <v>5674256</v>
      </c>
      <c r="Q57" s="2">
        <v>3714842</v>
      </c>
      <c r="R57" s="2">
        <v>9345.91</v>
      </c>
      <c r="S57" s="2">
        <v>0</v>
      </c>
      <c r="T57" s="2">
        <v>0</v>
      </c>
      <c r="U57" s="20">
        <v>44</v>
      </c>
      <c r="V57" s="20">
        <v>156</v>
      </c>
      <c r="W57" s="20">
        <v>35</v>
      </c>
      <c r="X57" s="20">
        <v>9</v>
      </c>
      <c r="Y57" s="2">
        <v>152</v>
      </c>
      <c r="Z57" s="2">
        <v>97</v>
      </c>
      <c r="AA57" s="2">
        <v>442.24</v>
      </c>
      <c r="AB57" s="20">
        <v>28</v>
      </c>
      <c r="AC57" s="20">
        <v>110</v>
      </c>
      <c r="AD57" s="20">
        <v>19</v>
      </c>
      <c r="AE57" s="20">
        <v>3</v>
      </c>
      <c r="AF57" s="2">
        <v>124.69</v>
      </c>
      <c r="AG57" s="21">
        <v>239.79</v>
      </c>
      <c r="AH57" s="20">
        <v>64</v>
      </c>
      <c r="AI57" s="22">
        <v>3683.09</v>
      </c>
      <c r="AJ57" s="28">
        <f>'[1]Main- Master (2)'!AH6264</f>
        <v>68.24000000000007</v>
      </c>
      <c r="AK57" s="28">
        <f t="shared" si="0"/>
        <v>1176</v>
      </c>
      <c r="AL57" s="29">
        <f>'[1]Main- Master (2)'!AJ6264</f>
        <v>11.76</v>
      </c>
      <c r="AM57" s="30">
        <f t="shared" si="1"/>
        <v>171.54999999999993</v>
      </c>
      <c r="AN57" s="31">
        <f t="shared" si="2"/>
        <v>2507.09</v>
      </c>
      <c r="AO57" s="30">
        <f t="shared" si="3"/>
        <v>28.591666666666654</v>
      </c>
      <c r="AP57" s="30">
        <f t="shared" si="4"/>
        <v>417.84833333333336</v>
      </c>
      <c r="AQ57" s="30">
        <f t="shared" si="5"/>
        <v>28.591666666666654</v>
      </c>
      <c r="AR57" s="30">
        <f t="shared" si="6"/>
        <v>417.84833333333336</v>
      </c>
      <c r="AS57" s="30">
        <f t="shared" si="7"/>
        <v>28.591666666666654</v>
      </c>
      <c r="AT57" s="30">
        <f t="shared" si="8"/>
        <v>417.84833333333336</v>
      </c>
      <c r="AU57" s="30">
        <f t="shared" si="9"/>
        <v>28.591666666666654</v>
      </c>
      <c r="AV57" s="30">
        <f t="shared" si="10"/>
        <v>417.84833333333336</v>
      </c>
      <c r="AW57" s="30">
        <f t="shared" si="11"/>
        <v>28.591666666666654</v>
      </c>
      <c r="AX57" s="30">
        <f t="shared" si="12"/>
        <v>417.84833333333336</v>
      </c>
      <c r="AY57" s="30">
        <f t="shared" si="13"/>
        <v>28.591666666666654</v>
      </c>
      <c r="AZ57" s="30">
        <f t="shared" si="14"/>
        <v>417.84833333333336</v>
      </c>
    </row>
    <row r="58" spans="2:52" ht="15.75">
      <c r="B58" s="2" t="s">
        <v>118</v>
      </c>
      <c r="C58" s="2" t="s">
        <v>119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  <c r="I58" s="20">
        <v>152</v>
      </c>
      <c r="J58" s="2">
        <v>0</v>
      </c>
      <c r="K58" s="2">
        <v>729.975</v>
      </c>
      <c r="L58" s="2">
        <v>714.905</v>
      </c>
      <c r="M58" s="2">
        <v>16843.18</v>
      </c>
      <c r="N58" s="2">
        <v>582.91</v>
      </c>
      <c r="O58" s="2">
        <v>17572.097166</v>
      </c>
      <c r="P58" s="2">
        <v>5894302</v>
      </c>
      <c r="Q58" s="2">
        <v>5040849</v>
      </c>
      <c r="R58" s="2">
        <v>14467.86</v>
      </c>
      <c r="S58" s="2">
        <v>0</v>
      </c>
      <c r="T58" s="2">
        <v>0</v>
      </c>
      <c r="U58" s="20">
        <v>167</v>
      </c>
      <c r="V58" s="20">
        <v>75</v>
      </c>
      <c r="W58" s="20">
        <v>14</v>
      </c>
      <c r="X58" s="20">
        <v>5</v>
      </c>
      <c r="Y58" s="2">
        <v>152</v>
      </c>
      <c r="Z58" s="2">
        <v>145</v>
      </c>
      <c r="AA58" s="2">
        <v>673.725</v>
      </c>
      <c r="AB58" s="20">
        <v>159</v>
      </c>
      <c r="AC58" s="20">
        <v>75</v>
      </c>
      <c r="AD58" s="20">
        <v>14</v>
      </c>
      <c r="AE58" s="20">
        <v>5</v>
      </c>
      <c r="AF58" s="2">
        <v>16.8</v>
      </c>
      <c r="AG58" s="21">
        <v>32.3</v>
      </c>
      <c r="AH58" s="20">
        <v>11</v>
      </c>
      <c r="AI58" s="22">
        <v>1247</v>
      </c>
      <c r="AJ58" s="28">
        <f>'[1]Main- Master (2)'!AH6417</f>
        <v>20.725000000000136</v>
      </c>
      <c r="AK58" s="28">
        <f t="shared" si="0"/>
        <v>587</v>
      </c>
      <c r="AL58" s="29">
        <f>'[1]Main- Master (2)'!AJ6417</f>
        <v>5.87</v>
      </c>
      <c r="AM58" s="30">
        <f t="shared" si="1"/>
        <v>11.57499999999986</v>
      </c>
      <c r="AN58" s="31">
        <f t="shared" si="2"/>
        <v>660</v>
      </c>
      <c r="AO58" s="30">
        <f t="shared" si="3"/>
        <v>1.9291666666666434</v>
      </c>
      <c r="AP58" s="30">
        <f t="shared" si="4"/>
        <v>110</v>
      </c>
      <c r="AQ58" s="30">
        <f t="shared" si="5"/>
        <v>1.9291666666666434</v>
      </c>
      <c r="AR58" s="30">
        <f t="shared" si="6"/>
        <v>110</v>
      </c>
      <c r="AS58" s="30">
        <f t="shared" si="7"/>
        <v>1.9291666666666434</v>
      </c>
      <c r="AT58" s="30">
        <f t="shared" si="8"/>
        <v>110</v>
      </c>
      <c r="AU58" s="30">
        <f t="shared" si="9"/>
        <v>1.9291666666666434</v>
      </c>
      <c r="AV58" s="30">
        <f t="shared" si="10"/>
        <v>110</v>
      </c>
      <c r="AW58" s="30">
        <f t="shared" si="11"/>
        <v>1.9291666666666434</v>
      </c>
      <c r="AX58" s="30">
        <f t="shared" si="12"/>
        <v>110</v>
      </c>
      <c r="AY58" s="30">
        <f t="shared" si="13"/>
        <v>1.9291666666666434</v>
      </c>
      <c r="AZ58" s="30">
        <f t="shared" si="14"/>
        <v>110</v>
      </c>
    </row>
    <row r="59" spans="2:52" ht="15.75">
      <c r="B59" s="2" t="s">
        <v>118</v>
      </c>
      <c r="C59" s="2" t="s">
        <v>120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  <c r="I59" s="20">
        <v>49</v>
      </c>
      <c r="J59" s="2">
        <v>0</v>
      </c>
      <c r="K59" s="2">
        <v>319.105</v>
      </c>
      <c r="L59" s="2">
        <v>304.48</v>
      </c>
      <c r="M59" s="2">
        <v>8609.02</v>
      </c>
      <c r="N59" s="2">
        <v>72.01</v>
      </c>
      <c r="O59" s="2">
        <v>8429.045453</v>
      </c>
      <c r="P59" s="2">
        <v>116979</v>
      </c>
      <c r="Q59" s="2">
        <v>237567</v>
      </c>
      <c r="R59" s="2">
        <v>5195.64</v>
      </c>
      <c r="S59" s="2">
        <v>0</v>
      </c>
      <c r="T59" s="2">
        <v>0</v>
      </c>
      <c r="U59" s="20">
        <v>59</v>
      </c>
      <c r="V59" s="20">
        <v>29</v>
      </c>
      <c r="W59" s="20">
        <v>6</v>
      </c>
      <c r="X59" s="20">
        <v>5</v>
      </c>
      <c r="Y59" s="2">
        <v>49</v>
      </c>
      <c r="Z59" s="2">
        <v>27</v>
      </c>
      <c r="AA59" s="2">
        <v>132.75</v>
      </c>
      <c r="AB59" s="20">
        <v>31</v>
      </c>
      <c r="AC59" s="20">
        <v>19</v>
      </c>
      <c r="AD59" s="20">
        <v>3</v>
      </c>
      <c r="AE59" s="20">
        <v>4</v>
      </c>
      <c r="AF59" s="2">
        <v>81.96</v>
      </c>
      <c r="AG59" s="21">
        <v>157.62</v>
      </c>
      <c r="AH59" s="20">
        <v>24</v>
      </c>
      <c r="AI59" s="22">
        <v>4015.32</v>
      </c>
      <c r="AJ59" s="28" t="e">
        <f>'[1]Main- Master (2)'!AH6467</f>
        <v>#REF!</v>
      </c>
      <c r="AK59" s="28">
        <f t="shared" si="0"/>
        <v>1363</v>
      </c>
      <c r="AL59" s="29">
        <f>'[1]Main- Master (2)'!AJ6467</f>
        <v>13.63</v>
      </c>
      <c r="AM59" s="30" t="e">
        <f t="shared" si="1"/>
        <v>#REF!</v>
      </c>
      <c r="AN59" s="31">
        <f t="shared" si="2"/>
        <v>2652.32</v>
      </c>
      <c r="AO59" s="30" t="e">
        <f t="shared" si="3"/>
        <v>#REF!</v>
      </c>
      <c r="AP59" s="30">
        <f t="shared" si="4"/>
        <v>442.05333333333334</v>
      </c>
      <c r="AQ59" s="30" t="e">
        <f t="shared" si="5"/>
        <v>#REF!</v>
      </c>
      <c r="AR59" s="30">
        <f t="shared" si="6"/>
        <v>442.05333333333334</v>
      </c>
      <c r="AS59" s="30" t="e">
        <f t="shared" si="7"/>
        <v>#REF!</v>
      </c>
      <c r="AT59" s="30">
        <f t="shared" si="8"/>
        <v>442.05333333333334</v>
      </c>
      <c r="AU59" s="30" t="e">
        <f t="shared" si="9"/>
        <v>#REF!</v>
      </c>
      <c r="AV59" s="30">
        <f t="shared" si="10"/>
        <v>442.05333333333334</v>
      </c>
      <c r="AW59" s="30" t="e">
        <f t="shared" si="11"/>
        <v>#REF!</v>
      </c>
      <c r="AX59" s="30">
        <f t="shared" si="12"/>
        <v>442.05333333333334</v>
      </c>
      <c r="AY59" s="30" t="e">
        <f t="shared" si="13"/>
        <v>#REF!</v>
      </c>
      <c r="AZ59" s="30">
        <f t="shared" si="14"/>
        <v>442.05333333333334</v>
      </c>
    </row>
    <row r="60" spans="2:52" ht="15.75">
      <c r="B60" s="2" t="s">
        <v>118</v>
      </c>
      <c r="C60" s="2" t="s">
        <v>121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  <c r="I60" s="20">
        <v>35</v>
      </c>
      <c r="J60" s="2">
        <v>0</v>
      </c>
      <c r="K60" s="2">
        <v>156.085</v>
      </c>
      <c r="L60" s="2">
        <v>148.845</v>
      </c>
      <c r="M60" s="2">
        <v>4783.65</v>
      </c>
      <c r="N60" s="2">
        <v>68.43</v>
      </c>
      <c r="O60" s="2">
        <v>4849.104889000001</v>
      </c>
      <c r="P60" s="2">
        <v>511349</v>
      </c>
      <c r="Q60" s="2">
        <v>438394</v>
      </c>
      <c r="R60" s="2">
        <v>3109.36</v>
      </c>
      <c r="S60" s="2">
        <v>0</v>
      </c>
      <c r="T60" s="2">
        <v>0</v>
      </c>
      <c r="U60" s="20">
        <v>30</v>
      </c>
      <c r="V60" s="20">
        <v>17</v>
      </c>
      <c r="W60" s="20">
        <v>7</v>
      </c>
      <c r="X60" s="20">
        <v>2</v>
      </c>
      <c r="Y60" s="2">
        <v>35</v>
      </c>
      <c r="Z60" s="2">
        <v>16</v>
      </c>
      <c r="AA60" s="2">
        <v>37.355</v>
      </c>
      <c r="AB60" s="20">
        <v>12</v>
      </c>
      <c r="AC60" s="20">
        <v>6</v>
      </c>
      <c r="AD60" s="20">
        <v>2</v>
      </c>
      <c r="AE60" s="20">
        <v>2</v>
      </c>
      <c r="AF60" s="2">
        <v>54.98</v>
      </c>
      <c r="AG60" s="21">
        <v>105.725</v>
      </c>
      <c r="AH60" s="20">
        <v>26</v>
      </c>
      <c r="AI60" s="22">
        <v>1600</v>
      </c>
      <c r="AJ60" s="28" t="e">
        <f>'[1]Main- Master (2)'!AH6503</f>
        <v>#REF!</v>
      </c>
      <c r="AK60" s="28">
        <f t="shared" si="0"/>
        <v>1038</v>
      </c>
      <c r="AL60" s="29">
        <f>'[1]Main- Master (2)'!AJ6503</f>
        <v>10.38</v>
      </c>
      <c r="AM60" s="30" t="e">
        <f t="shared" si="1"/>
        <v>#REF!</v>
      </c>
      <c r="AN60" s="31">
        <f t="shared" si="2"/>
        <v>562</v>
      </c>
      <c r="AO60" s="30" t="e">
        <f t="shared" si="3"/>
        <v>#REF!</v>
      </c>
      <c r="AP60" s="30">
        <f t="shared" si="4"/>
        <v>93.66666666666667</v>
      </c>
      <c r="AQ60" s="30" t="e">
        <f t="shared" si="5"/>
        <v>#REF!</v>
      </c>
      <c r="AR60" s="30">
        <f t="shared" si="6"/>
        <v>93.66666666666667</v>
      </c>
      <c r="AS60" s="30" t="e">
        <f t="shared" si="7"/>
        <v>#REF!</v>
      </c>
      <c r="AT60" s="30">
        <f t="shared" si="8"/>
        <v>93.66666666666667</v>
      </c>
      <c r="AU60" s="30" t="e">
        <f t="shared" si="9"/>
        <v>#REF!</v>
      </c>
      <c r="AV60" s="30">
        <f t="shared" si="10"/>
        <v>93.66666666666667</v>
      </c>
      <c r="AW60" s="30" t="e">
        <f t="shared" si="11"/>
        <v>#REF!</v>
      </c>
      <c r="AX60" s="30">
        <f t="shared" si="12"/>
        <v>93.66666666666667</v>
      </c>
      <c r="AY60" s="30" t="e">
        <f t="shared" si="13"/>
        <v>#REF!</v>
      </c>
      <c r="AZ60" s="30">
        <f t="shared" si="14"/>
        <v>93.66666666666667</v>
      </c>
    </row>
    <row r="61" spans="2:52" ht="15.75">
      <c r="B61" s="2" t="s">
        <v>122</v>
      </c>
      <c r="C61" s="2" t="s">
        <v>123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  <c r="I61" s="20">
        <v>186</v>
      </c>
      <c r="J61" s="2">
        <v>0</v>
      </c>
      <c r="K61" s="2">
        <v>779.94</v>
      </c>
      <c r="L61" s="2">
        <v>769.1189999999998</v>
      </c>
      <c r="M61" s="2">
        <v>18557.992</v>
      </c>
      <c r="N61" s="2">
        <v>-1113.7</v>
      </c>
      <c r="O61" s="2">
        <v>17465.670318</v>
      </c>
      <c r="P61" s="2">
        <v>7256359</v>
      </c>
      <c r="Q61" s="2">
        <v>5834741</v>
      </c>
      <c r="R61" s="2">
        <v>12385.21</v>
      </c>
      <c r="S61" s="2">
        <v>0</v>
      </c>
      <c r="T61" s="2">
        <v>0</v>
      </c>
      <c r="U61" s="20">
        <v>130</v>
      </c>
      <c r="V61" s="20">
        <v>85</v>
      </c>
      <c r="W61" s="20">
        <v>27</v>
      </c>
      <c r="X61" s="20">
        <v>12</v>
      </c>
      <c r="Y61" s="2">
        <v>186</v>
      </c>
      <c r="Z61" s="2">
        <v>161</v>
      </c>
      <c r="AA61" s="2">
        <v>598.3689999999999</v>
      </c>
      <c r="AB61" s="20">
        <v>112</v>
      </c>
      <c r="AC61" s="20">
        <v>75</v>
      </c>
      <c r="AD61" s="20">
        <v>15</v>
      </c>
      <c r="AE61" s="20">
        <v>10</v>
      </c>
      <c r="AF61" s="2">
        <v>190</v>
      </c>
      <c r="AG61" s="21">
        <v>365.38</v>
      </c>
      <c r="AH61" s="20">
        <v>70</v>
      </c>
      <c r="AI61" s="22">
        <v>4184</v>
      </c>
      <c r="AJ61" s="28">
        <f>'[1]Main- Master (2)'!AH6690</f>
        <v>0</v>
      </c>
      <c r="AK61" s="28">
        <f t="shared" si="0"/>
        <v>1746</v>
      </c>
      <c r="AL61" s="29">
        <f>'[1]Main- Master (2)'!AJ6690</f>
        <v>17.46</v>
      </c>
      <c r="AM61" s="30">
        <f t="shared" si="1"/>
        <v>365.38</v>
      </c>
      <c r="AN61" s="31">
        <f t="shared" si="2"/>
        <v>2438</v>
      </c>
      <c r="AO61" s="30">
        <f t="shared" si="3"/>
        <v>60.89666666666667</v>
      </c>
      <c r="AP61" s="30">
        <f t="shared" si="4"/>
        <v>406.3333333333333</v>
      </c>
      <c r="AQ61" s="30">
        <f t="shared" si="5"/>
        <v>60.89666666666667</v>
      </c>
      <c r="AR61" s="30">
        <f t="shared" si="6"/>
        <v>406.3333333333333</v>
      </c>
      <c r="AS61" s="30">
        <f t="shared" si="7"/>
        <v>60.89666666666667</v>
      </c>
      <c r="AT61" s="30">
        <f t="shared" si="8"/>
        <v>406.3333333333333</v>
      </c>
      <c r="AU61" s="30">
        <f t="shared" si="9"/>
        <v>60.89666666666667</v>
      </c>
      <c r="AV61" s="30">
        <f t="shared" si="10"/>
        <v>406.3333333333333</v>
      </c>
      <c r="AW61" s="30">
        <f t="shared" si="11"/>
        <v>60.89666666666667</v>
      </c>
      <c r="AX61" s="30">
        <f t="shared" si="12"/>
        <v>406.3333333333333</v>
      </c>
      <c r="AY61" s="30">
        <f t="shared" si="13"/>
        <v>60.89666666666667</v>
      </c>
      <c r="AZ61" s="30">
        <f t="shared" si="14"/>
        <v>406.3333333333333</v>
      </c>
    </row>
    <row r="62" spans="2:52" ht="15.75">
      <c r="B62" s="2" t="s">
        <v>122</v>
      </c>
      <c r="C62" s="2" t="s">
        <v>124</v>
      </c>
      <c r="D62" s="2">
        <v>0</v>
      </c>
      <c r="E62" s="2">
        <v>0</v>
      </c>
      <c r="F62" s="2">
        <v>0</v>
      </c>
      <c r="G62" s="2">
        <v>0</v>
      </c>
      <c r="H62" s="2">
        <v>0</v>
      </c>
      <c r="I62" s="20">
        <v>203</v>
      </c>
      <c r="J62" s="2">
        <v>0</v>
      </c>
      <c r="K62" s="2">
        <v>702.9</v>
      </c>
      <c r="L62" s="2">
        <v>687.6779999999998</v>
      </c>
      <c r="M62" s="2">
        <v>15249.67</v>
      </c>
      <c r="N62" s="2">
        <v>-1136.27</v>
      </c>
      <c r="O62" s="2">
        <v>14173.256417000004</v>
      </c>
      <c r="P62" s="2">
        <v>7866866</v>
      </c>
      <c r="Q62" s="2">
        <v>4678602</v>
      </c>
      <c r="R62" s="2">
        <v>9518.64</v>
      </c>
      <c r="S62" s="2">
        <v>0</v>
      </c>
      <c r="T62" s="2">
        <v>0</v>
      </c>
      <c r="U62" s="20">
        <v>196</v>
      </c>
      <c r="V62" s="20">
        <v>68</v>
      </c>
      <c r="W62" s="20">
        <v>19</v>
      </c>
      <c r="X62" s="20">
        <v>8</v>
      </c>
      <c r="Y62" s="2">
        <v>203</v>
      </c>
      <c r="Z62" s="2">
        <v>155</v>
      </c>
      <c r="AA62" s="2">
        <v>514.7779999999998</v>
      </c>
      <c r="AB62" s="20">
        <v>153</v>
      </c>
      <c r="AC62" s="20">
        <v>40</v>
      </c>
      <c r="AD62" s="20">
        <v>12</v>
      </c>
      <c r="AE62" s="20">
        <v>7</v>
      </c>
      <c r="AF62" s="2">
        <v>101.48</v>
      </c>
      <c r="AG62" s="21">
        <v>195.15</v>
      </c>
      <c r="AH62" s="20">
        <v>57</v>
      </c>
      <c r="AI62" s="22">
        <v>3717.88</v>
      </c>
      <c r="AJ62" s="28">
        <f>'[1]Main- Master (2)'!AH6894</f>
        <v>14.55</v>
      </c>
      <c r="AK62" s="28">
        <f t="shared" si="0"/>
        <v>1289</v>
      </c>
      <c r="AL62" s="29">
        <f>'[1]Main- Master (2)'!AJ6894</f>
        <v>12.89</v>
      </c>
      <c r="AM62" s="30">
        <f t="shared" si="1"/>
        <v>180.6</v>
      </c>
      <c r="AN62" s="31">
        <f t="shared" si="2"/>
        <v>2428.88</v>
      </c>
      <c r="AO62" s="30">
        <f t="shared" si="3"/>
        <v>30.099999999999998</v>
      </c>
      <c r="AP62" s="30">
        <f t="shared" si="4"/>
        <v>404.81333333333333</v>
      </c>
      <c r="AQ62" s="30">
        <f t="shared" si="5"/>
        <v>30.099999999999998</v>
      </c>
      <c r="AR62" s="30">
        <f t="shared" si="6"/>
        <v>404.81333333333333</v>
      </c>
      <c r="AS62" s="30">
        <f t="shared" si="7"/>
        <v>30.099999999999998</v>
      </c>
      <c r="AT62" s="30">
        <f t="shared" si="8"/>
        <v>404.81333333333333</v>
      </c>
      <c r="AU62" s="30">
        <f t="shared" si="9"/>
        <v>30.099999999999998</v>
      </c>
      <c r="AV62" s="30">
        <f t="shared" si="10"/>
        <v>404.81333333333333</v>
      </c>
      <c r="AW62" s="30">
        <f t="shared" si="11"/>
        <v>30.099999999999998</v>
      </c>
      <c r="AX62" s="30">
        <f t="shared" si="12"/>
        <v>404.81333333333333</v>
      </c>
      <c r="AY62" s="30">
        <f t="shared" si="13"/>
        <v>30.099999999999998</v>
      </c>
      <c r="AZ62" s="30">
        <f t="shared" si="14"/>
        <v>404.81333333333333</v>
      </c>
    </row>
    <row r="63" spans="2:52" ht="15.75">
      <c r="B63" s="2" t="s">
        <v>125</v>
      </c>
      <c r="C63" s="2" t="s">
        <v>126</v>
      </c>
      <c r="D63" s="2">
        <v>0</v>
      </c>
      <c r="E63" s="2">
        <v>0</v>
      </c>
      <c r="F63" s="2">
        <v>0</v>
      </c>
      <c r="G63" s="2">
        <v>0</v>
      </c>
      <c r="H63" s="2">
        <v>0</v>
      </c>
      <c r="I63" s="20">
        <v>88</v>
      </c>
      <c r="J63" s="2">
        <v>0</v>
      </c>
      <c r="K63" s="2">
        <v>346.24</v>
      </c>
      <c r="L63" s="2">
        <v>332.64</v>
      </c>
      <c r="M63" s="2">
        <v>7872.251532346569</v>
      </c>
      <c r="N63" s="2">
        <v>559.33</v>
      </c>
      <c r="O63" s="2">
        <v>7680.296980000001</v>
      </c>
      <c r="P63" s="2">
        <v>2949281</v>
      </c>
      <c r="Q63" s="2">
        <v>1663378</v>
      </c>
      <c r="R63" s="2">
        <v>4486.623497000001</v>
      </c>
      <c r="S63" s="2">
        <v>0</v>
      </c>
      <c r="T63" s="2">
        <v>0</v>
      </c>
      <c r="U63" s="20">
        <v>63</v>
      </c>
      <c r="V63" s="20">
        <v>39</v>
      </c>
      <c r="W63" s="20">
        <v>15</v>
      </c>
      <c r="X63" s="20">
        <v>9</v>
      </c>
      <c r="Y63" s="2">
        <v>88</v>
      </c>
      <c r="Z63" s="2">
        <v>48</v>
      </c>
      <c r="AA63" s="2">
        <v>172.55</v>
      </c>
      <c r="AB63" s="20">
        <v>40</v>
      </c>
      <c r="AC63" s="20">
        <v>16</v>
      </c>
      <c r="AD63" s="20">
        <v>5</v>
      </c>
      <c r="AE63" s="20">
        <v>5</v>
      </c>
      <c r="AF63" s="2">
        <v>53.1</v>
      </c>
      <c r="AG63" s="21">
        <v>102.11</v>
      </c>
      <c r="AH63" s="20">
        <v>31</v>
      </c>
      <c r="AI63" s="22">
        <v>2300</v>
      </c>
      <c r="AJ63" s="28">
        <f>'[1]Main- Master (2)'!AH6983</f>
        <v>18.9</v>
      </c>
      <c r="AK63" s="28">
        <f t="shared" si="0"/>
        <v>828.9999999999999</v>
      </c>
      <c r="AL63" s="29">
        <f>'[1]Main- Master (2)'!AJ6983</f>
        <v>8.29</v>
      </c>
      <c r="AM63" s="30">
        <f t="shared" si="1"/>
        <v>83.21000000000001</v>
      </c>
      <c r="AN63" s="31">
        <f t="shared" si="2"/>
        <v>1471</v>
      </c>
      <c r="AO63" s="30">
        <f t="shared" si="3"/>
        <v>13.868333333333334</v>
      </c>
      <c r="AP63" s="30">
        <f t="shared" si="4"/>
        <v>245.16666666666666</v>
      </c>
      <c r="AQ63" s="30">
        <f t="shared" si="5"/>
        <v>13.868333333333334</v>
      </c>
      <c r="AR63" s="30">
        <f t="shared" si="6"/>
        <v>245.16666666666666</v>
      </c>
      <c r="AS63" s="30">
        <f t="shared" si="7"/>
        <v>13.868333333333334</v>
      </c>
      <c r="AT63" s="30">
        <f t="shared" si="8"/>
        <v>245.16666666666666</v>
      </c>
      <c r="AU63" s="30">
        <f t="shared" si="9"/>
        <v>13.868333333333334</v>
      </c>
      <c r="AV63" s="30">
        <f t="shared" si="10"/>
        <v>245.16666666666666</v>
      </c>
      <c r="AW63" s="30">
        <f t="shared" si="11"/>
        <v>13.868333333333334</v>
      </c>
      <c r="AX63" s="30">
        <f t="shared" si="12"/>
        <v>245.16666666666666</v>
      </c>
      <c r="AY63" s="30">
        <f t="shared" si="13"/>
        <v>13.868333333333334</v>
      </c>
      <c r="AZ63" s="30">
        <f t="shared" si="14"/>
        <v>245.16666666666666</v>
      </c>
    </row>
    <row r="64" spans="2:52" ht="15.75">
      <c r="B64" s="2" t="s">
        <v>125</v>
      </c>
      <c r="C64" s="2" t="s">
        <v>127</v>
      </c>
      <c r="D64" s="2">
        <v>0</v>
      </c>
      <c r="E64" s="2">
        <v>0</v>
      </c>
      <c r="F64" s="2">
        <v>0</v>
      </c>
      <c r="G64" s="2">
        <v>0</v>
      </c>
      <c r="H64" s="2">
        <v>0</v>
      </c>
      <c r="I64" s="20">
        <v>92</v>
      </c>
      <c r="J64" s="2">
        <v>0</v>
      </c>
      <c r="K64" s="2">
        <v>346.53</v>
      </c>
      <c r="L64" s="2">
        <v>264.005</v>
      </c>
      <c r="M64" s="2">
        <v>5850.215773206554</v>
      </c>
      <c r="N64" s="2">
        <v>868.45</v>
      </c>
      <c r="O64" s="2">
        <v>7097.967402</v>
      </c>
      <c r="P64" s="2">
        <v>2248363</v>
      </c>
      <c r="Q64" s="2">
        <v>1720062</v>
      </c>
      <c r="R64" s="2">
        <v>4969.02214</v>
      </c>
      <c r="S64" s="2">
        <v>0</v>
      </c>
      <c r="T64" s="2">
        <v>0</v>
      </c>
      <c r="U64" s="20">
        <v>79</v>
      </c>
      <c r="V64" s="20">
        <v>41</v>
      </c>
      <c r="W64" s="20">
        <v>5</v>
      </c>
      <c r="X64" s="20">
        <v>4</v>
      </c>
      <c r="Y64" s="2">
        <v>92</v>
      </c>
      <c r="Z64" s="2">
        <v>44</v>
      </c>
      <c r="AA64" s="2">
        <v>185.405</v>
      </c>
      <c r="AB64" s="20">
        <v>54</v>
      </c>
      <c r="AC64" s="20">
        <v>10</v>
      </c>
      <c r="AD64" s="20">
        <v>4</v>
      </c>
      <c r="AE64" s="20">
        <v>1</v>
      </c>
      <c r="AF64" s="2">
        <v>21.16</v>
      </c>
      <c r="AG64" s="21">
        <v>40.7</v>
      </c>
      <c r="AH64" s="20">
        <v>7</v>
      </c>
      <c r="AI64" s="22">
        <v>1300</v>
      </c>
      <c r="AJ64" s="28">
        <f>'[1]Main- Master (2)'!AH7076</f>
        <v>0</v>
      </c>
      <c r="AK64" s="28">
        <f t="shared" si="0"/>
        <v>234</v>
      </c>
      <c r="AL64" s="29">
        <f>'[1]Main- Master (2)'!AJ7076</f>
        <v>2.34</v>
      </c>
      <c r="AM64" s="30">
        <f t="shared" si="1"/>
        <v>40.7</v>
      </c>
      <c r="AN64" s="31">
        <f t="shared" si="2"/>
        <v>1066</v>
      </c>
      <c r="AO64" s="30">
        <f t="shared" si="3"/>
        <v>6.783333333333334</v>
      </c>
      <c r="AP64" s="30">
        <f t="shared" si="4"/>
        <v>177.66666666666666</v>
      </c>
      <c r="AQ64" s="30">
        <f t="shared" si="5"/>
        <v>6.783333333333334</v>
      </c>
      <c r="AR64" s="30">
        <f t="shared" si="6"/>
        <v>177.66666666666666</v>
      </c>
      <c r="AS64" s="30">
        <f t="shared" si="7"/>
        <v>6.783333333333334</v>
      </c>
      <c r="AT64" s="30">
        <f t="shared" si="8"/>
        <v>177.66666666666666</v>
      </c>
      <c r="AU64" s="30">
        <f t="shared" si="9"/>
        <v>6.783333333333334</v>
      </c>
      <c r="AV64" s="30">
        <f t="shared" si="10"/>
        <v>177.66666666666666</v>
      </c>
      <c r="AW64" s="30">
        <f t="shared" si="11"/>
        <v>6.783333333333334</v>
      </c>
      <c r="AX64" s="30">
        <f t="shared" si="12"/>
        <v>177.66666666666666</v>
      </c>
      <c r="AY64" s="30">
        <f t="shared" si="13"/>
        <v>6.783333333333334</v>
      </c>
      <c r="AZ64" s="30">
        <f t="shared" si="14"/>
        <v>177.66666666666666</v>
      </c>
    </row>
    <row r="65" spans="2:52" ht="15.75">
      <c r="B65" s="2" t="s">
        <v>128</v>
      </c>
      <c r="C65" s="2" t="s">
        <v>129</v>
      </c>
      <c r="D65" s="2">
        <v>0</v>
      </c>
      <c r="E65" s="2">
        <v>0</v>
      </c>
      <c r="F65" s="2">
        <v>0</v>
      </c>
      <c r="G65" s="2">
        <v>0</v>
      </c>
      <c r="H65" s="2">
        <v>0</v>
      </c>
      <c r="I65" s="20">
        <v>85</v>
      </c>
      <c r="J65" s="2">
        <v>0</v>
      </c>
      <c r="K65" s="2">
        <v>443.10700000000014</v>
      </c>
      <c r="L65" s="2">
        <v>446.445</v>
      </c>
      <c r="M65" s="2">
        <v>10043.81</v>
      </c>
      <c r="N65" s="2">
        <v>-28.130000000000052</v>
      </c>
      <c r="O65" s="2">
        <v>10133.040835</v>
      </c>
      <c r="P65" s="2">
        <v>2463504</v>
      </c>
      <c r="Q65" s="2">
        <v>2065940</v>
      </c>
      <c r="R65" s="2">
        <v>7412.47</v>
      </c>
      <c r="S65" s="2">
        <v>0</v>
      </c>
      <c r="T65" s="2">
        <v>0</v>
      </c>
      <c r="U65" s="20">
        <v>95</v>
      </c>
      <c r="V65" s="20">
        <v>64</v>
      </c>
      <c r="W65" s="20">
        <v>22</v>
      </c>
      <c r="X65" s="20">
        <v>9</v>
      </c>
      <c r="Y65" s="2">
        <v>85</v>
      </c>
      <c r="Z65" s="2">
        <v>56</v>
      </c>
      <c r="AA65" s="2">
        <v>287.28</v>
      </c>
      <c r="AB65" s="20">
        <v>61</v>
      </c>
      <c r="AC65" s="20">
        <v>47</v>
      </c>
      <c r="AD65" s="20">
        <v>13</v>
      </c>
      <c r="AE65" s="20">
        <v>8</v>
      </c>
      <c r="AF65" s="2">
        <v>36.97</v>
      </c>
      <c r="AG65" s="21">
        <v>71.1</v>
      </c>
      <c r="AH65" s="20">
        <v>14</v>
      </c>
      <c r="AI65" s="22">
        <v>2219</v>
      </c>
      <c r="AJ65" s="28" t="e">
        <f>'[1]Main- Master (2)'!AH7162</f>
        <v>#REF!</v>
      </c>
      <c r="AK65" s="28">
        <f t="shared" si="0"/>
        <v>1320</v>
      </c>
      <c r="AL65" s="29">
        <f>'[1]Main- Master (2)'!AJ7162</f>
        <v>13.2</v>
      </c>
      <c r="AM65" s="30" t="e">
        <f t="shared" si="1"/>
        <v>#REF!</v>
      </c>
      <c r="AN65" s="31">
        <f t="shared" si="2"/>
        <v>899</v>
      </c>
      <c r="AO65" s="30" t="e">
        <f t="shared" si="3"/>
        <v>#REF!</v>
      </c>
      <c r="AP65" s="30">
        <f t="shared" si="4"/>
        <v>149.83333333333334</v>
      </c>
      <c r="AQ65" s="30" t="e">
        <f t="shared" si="5"/>
        <v>#REF!</v>
      </c>
      <c r="AR65" s="30">
        <f t="shared" si="6"/>
        <v>149.83333333333334</v>
      </c>
      <c r="AS65" s="30" t="e">
        <f t="shared" si="7"/>
        <v>#REF!</v>
      </c>
      <c r="AT65" s="30">
        <f t="shared" si="8"/>
        <v>149.83333333333334</v>
      </c>
      <c r="AU65" s="30" t="e">
        <f t="shared" si="9"/>
        <v>#REF!</v>
      </c>
      <c r="AV65" s="30">
        <f t="shared" si="10"/>
        <v>149.83333333333334</v>
      </c>
      <c r="AW65" s="30" t="e">
        <f t="shared" si="11"/>
        <v>#REF!</v>
      </c>
      <c r="AX65" s="30">
        <f t="shared" si="12"/>
        <v>149.83333333333334</v>
      </c>
      <c r="AY65" s="30" t="e">
        <f t="shared" si="13"/>
        <v>#REF!</v>
      </c>
      <c r="AZ65" s="30">
        <f t="shared" si="14"/>
        <v>149.83333333333334</v>
      </c>
    </row>
    <row r="66" spans="2:52" ht="15.75">
      <c r="B66" s="2" t="s">
        <v>130</v>
      </c>
      <c r="C66" s="2" t="s">
        <v>131</v>
      </c>
      <c r="D66" s="2">
        <v>0</v>
      </c>
      <c r="E66" s="2">
        <v>0</v>
      </c>
      <c r="F66" s="2">
        <v>0</v>
      </c>
      <c r="G66" s="2">
        <v>0</v>
      </c>
      <c r="H66" s="2">
        <v>0</v>
      </c>
      <c r="I66" s="20">
        <v>121</v>
      </c>
      <c r="J66" s="2">
        <v>0</v>
      </c>
      <c r="K66" s="2">
        <v>656.92</v>
      </c>
      <c r="L66" s="2">
        <v>652.94</v>
      </c>
      <c r="M66" s="2">
        <v>14907.830817002112</v>
      </c>
      <c r="N66" s="2">
        <v>1272.015</v>
      </c>
      <c r="O66" s="2">
        <v>15506.436061305414</v>
      </c>
      <c r="P66" s="2">
        <v>4552385</v>
      </c>
      <c r="Q66" s="2">
        <v>3411316</v>
      </c>
      <c r="R66" s="2">
        <v>9773.52</v>
      </c>
      <c r="S66" s="2">
        <v>0</v>
      </c>
      <c r="T66" s="2">
        <v>0</v>
      </c>
      <c r="U66" s="20">
        <v>137</v>
      </c>
      <c r="V66" s="20">
        <v>38</v>
      </c>
      <c r="W66" s="20">
        <v>20</v>
      </c>
      <c r="X66" s="20">
        <v>7</v>
      </c>
      <c r="Y66" s="2">
        <v>121</v>
      </c>
      <c r="Z66" s="2">
        <v>89</v>
      </c>
      <c r="AA66" s="2">
        <v>402.93</v>
      </c>
      <c r="AB66" s="20">
        <v>101</v>
      </c>
      <c r="AC66" s="20">
        <v>18</v>
      </c>
      <c r="AD66" s="20">
        <v>9</v>
      </c>
      <c r="AE66" s="20">
        <v>5</v>
      </c>
      <c r="AF66" s="2">
        <v>99.94</v>
      </c>
      <c r="AG66" s="21">
        <v>192.2</v>
      </c>
      <c r="AH66" s="20">
        <v>28</v>
      </c>
      <c r="AI66" s="22">
        <v>2100</v>
      </c>
      <c r="AJ66" s="28" t="e">
        <f>'[1]Main- Master (2)'!AH7284</f>
        <v>#REF!</v>
      </c>
      <c r="AK66" s="28">
        <f t="shared" si="0"/>
        <v>634</v>
      </c>
      <c r="AL66" s="29">
        <f>'[1]Main- Master (2)'!AJ7284</f>
        <v>6.34</v>
      </c>
      <c r="AM66" s="30" t="e">
        <f t="shared" si="1"/>
        <v>#REF!</v>
      </c>
      <c r="AN66" s="31">
        <f t="shared" si="2"/>
        <v>1466</v>
      </c>
      <c r="AO66" s="30" t="e">
        <f t="shared" si="3"/>
        <v>#REF!</v>
      </c>
      <c r="AP66" s="30">
        <f t="shared" si="4"/>
        <v>244.33333333333334</v>
      </c>
      <c r="AQ66" s="30" t="e">
        <f t="shared" si="5"/>
        <v>#REF!</v>
      </c>
      <c r="AR66" s="30">
        <f t="shared" si="6"/>
        <v>244.33333333333334</v>
      </c>
      <c r="AS66" s="30" t="e">
        <f t="shared" si="7"/>
        <v>#REF!</v>
      </c>
      <c r="AT66" s="30">
        <f t="shared" si="8"/>
        <v>244.33333333333334</v>
      </c>
      <c r="AU66" s="30" t="e">
        <f t="shared" si="9"/>
        <v>#REF!</v>
      </c>
      <c r="AV66" s="30">
        <f t="shared" si="10"/>
        <v>244.33333333333334</v>
      </c>
      <c r="AW66" s="30" t="e">
        <f t="shared" si="11"/>
        <v>#REF!</v>
      </c>
      <c r="AX66" s="30">
        <f t="shared" si="12"/>
        <v>244.33333333333334</v>
      </c>
      <c r="AY66" s="30" t="e">
        <f t="shared" si="13"/>
        <v>#REF!</v>
      </c>
      <c r="AZ66" s="30">
        <f t="shared" si="14"/>
        <v>244.33333333333334</v>
      </c>
    </row>
    <row r="67" spans="2:52" ht="15.75">
      <c r="B67" s="2" t="s">
        <v>130</v>
      </c>
      <c r="C67" s="2" t="s">
        <v>132</v>
      </c>
      <c r="D67" s="2">
        <v>0</v>
      </c>
      <c r="E67" s="2">
        <v>0</v>
      </c>
      <c r="F67" s="2">
        <v>0</v>
      </c>
      <c r="G67" s="2">
        <v>0</v>
      </c>
      <c r="H67" s="2">
        <v>0</v>
      </c>
      <c r="I67" s="20">
        <v>57</v>
      </c>
      <c r="J67" s="2">
        <v>0</v>
      </c>
      <c r="K67" s="2">
        <v>394.10799999999983</v>
      </c>
      <c r="L67" s="2">
        <v>391.295</v>
      </c>
      <c r="M67" s="2">
        <v>10274.981414597805</v>
      </c>
      <c r="N67" s="2">
        <v>572.4015199999997</v>
      </c>
      <c r="O67" s="2">
        <v>10438.687902898193</v>
      </c>
      <c r="P67" s="2">
        <v>2239982</v>
      </c>
      <c r="Q67" s="2">
        <v>1105676</v>
      </c>
      <c r="R67" s="2">
        <v>5221.58</v>
      </c>
      <c r="S67" s="2">
        <v>0</v>
      </c>
      <c r="T67" s="2">
        <v>0</v>
      </c>
      <c r="U67" s="20">
        <v>60</v>
      </c>
      <c r="V67" s="20">
        <v>32</v>
      </c>
      <c r="W67" s="20">
        <v>14</v>
      </c>
      <c r="X67" s="20">
        <v>5</v>
      </c>
      <c r="Y67" s="2">
        <v>57</v>
      </c>
      <c r="Z67" s="2">
        <v>28</v>
      </c>
      <c r="AA67" s="2">
        <v>132.29</v>
      </c>
      <c r="AB67" s="20">
        <v>30</v>
      </c>
      <c r="AC67" s="20">
        <v>7</v>
      </c>
      <c r="AD67" s="20">
        <v>3</v>
      </c>
      <c r="AE67" s="20">
        <v>1</v>
      </c>
      <c r="AF67" s="2">
        <v>42.41</v>
      </c>
      <c r="AG67" s="21">
        <v>81.56</v>
      </c>
      <c r="AH67" s="20">
        <v>14</v>
      </c>
      <c r="AI67" s="22">
        <v>2640</v>
      </c>
      <c r="AJ67" s="28">
        <f>'[1]Main- Master (2)'!AH7342</f>
        <v>21.29000000000002</v>
      </c>
      <c r="AK67" s="28">
        <f t="shared" si="0"/>
        <v>782</v>
      </c>
      <c r="AL67" s="29">
        <f>'[1]Main- Master (2)'!AJ7342</f>
        <v>7.82</v>
      </c>
      <c r="AM67" s="30">
        <f t="shared" si="1"/>
        <v>60.26999999999998</v>
      </c>
      <c r="AN67" s="31">
        <f t="shared" si="2"/>
        <v>1858</v>
      </c>
      <c r="AO67" s="30">
        <f t="shared" si="3"/>
        <v>10.044999999999996</v>
      </c>
      <c r="AP67" s="30">
        <f t="shared" si="4"/>
        <v>309.6666666666667</v>
      </c>
      <c r="AQ67" s="30">
        <f t="shared" si="5"/>
        <v>10.044999999999996</v>
      </c>
      <c r="AR67" s="30">
        <f t="shared" si="6"/>
        <v>309.6666666666667</v>
      </c>
      <c r="AS67" s="30">
        <f t="shared" si="7"/>
        <v>10.044999999999996</v>
      </c>
      <c r="AT67" s="30">
        <f t="shared" si="8"/>
        <v>309.6666666666667</v>
      </c>
      <c r="AU67" s="30">
        <f t="shared" si="9"/>
        <v>10.044999999999996</v>
      </c>
      <c r="AV67" s="30">
        <f t="shared" si="10"/>
        <v>309.6666666666667</v>
      </c>
      <c r="AW67" s="30">
        <f t="shared" si="11"/>
        <v>10.044999999999996</v>
      </c>
      <c r="AX67" s="30">
        <f t="shared" si="12"/>
        <v>309.6666666666667</v>
      </c>
      <c r="AY67" s="30">
        <f t="shared" si="13"/>
        <v>10.044999999999996</v>
      </c>
      <c r="AZ67" s="30">
        <f t="shared" si="14"/>
        <v>309.6666666666667</v>
      </c>
    </row>
    <row r="68" spans="2:52" ht="15.75">
      <c r="B68" s="2" t="s">
        <v>133</v>
      </c>
      <c r="C68" s="2" t="s">
        <v>134</v>
      </c>
      <c r="D68" s="2">
        <v>0</v>
      </c>
      <c r="E68" s="2">
        <v>0</v>
      </c>
      <c r="F68" s="2">
        <v>0</v>
      </c>
      <c r="G68" s="2">
        <v>0</v>
      </c>
      <c r="H68" s="2">
        <v>0</v>
      </c>
      <c r="I68" s="20">
        <v>155</v>
      </c>
      <c r="J68" s="2">
        <v>0</v>
      </c>
      <c r="K68" s="2">
        <v>757.6280000000002</v>
      </c>
      <c r="L68" s="2">
        <v>744.7970000000001</v>
      </c>
      <c r="M68" s="2">
        <v>16349.519601155627</v>
      </c>
      <c r="N68" s="2">
        <v>-60</v>
      </c>
      <c r="O68" s="2">
        <v>17660.22316007619</v>
      </c>
      <c r="P68" s="2">
        <v>5969719</v>
      </c>
      <c r="Q68" s="2">
        <v>2858775</v>
      </c>
      <c r="R68" s="2">
        <v>11410.998249999993</v>
      </c>
      <c r="S68" s="2">
        <v>0</v>
      </c>
      <c r="T68" s="2">
        <v>0</v>
      </c>
      <c r="U68" s="20">
        <v>127</v>
      </c>
      <c r="V68" s="20">
        <v>89</v>
      </c>
      <c r="W68" s="20">
        <v>39</v>
      </c>
      <c r="X68" s="20">
        <v>23</v>
      </c>
      <c r="Y68" s="2">
        <v>155</v>
      </c>
      <c r="Z68" s="2">
        <v>80</v>
      </c>
      <c r="AA68" s="2">
        <v>467.99399999999986</v>
      </c>
      <c r="AB68" s="20">
        <v>76</v>
      </c>
      <c r="AC68" s="20">
        <v>49</v>
      </c>
      <c r="AD68" s="20">
        <v>22</v>
      </c>
      <c r="AE68" s="20">
        <v>11</v>
      </c>
      <c r="AF68" s="2">
        <v>116.32</v>
      </c>
      <c r="AG68" s="21">
        <v>223.695</v>
      </c>
      <c r="AH68" s="20">
        <v>62</v>
      </c>
      <c r="AI68" s="22">
        <v>3856</v>
      </c>
      <c r="AJ68" s="28">
        <f>'[1]Main- Master (2)'!AH7498</f>
        <v>76.99399999999986</v>
      </c>
      <c r="AK68" s="28">
        <f t="shared" si="0"/>
        <v>1414</v>
      </c>
      <c r="AL68" s="29">
        <f>'[1]Main- Master (2)'!AJ7498</f>
        <v>14.14</v>
      </c>
      <c r="AM68" s="30">
        <f t="shared" si="1"/>
        <v>146.70100000000014</v>
      </c>
      <c r="AN68" s="31">
        <f t="shared" si="2"/>
        <v>2442</v>
      </c>
      <c r="AO68" s="30">
        <f t="shared" si="3"/>
        <v>24.45016666666669</v>
      </c>
      <c r="AP68" s="30">
        <f t="shared" si="4"/>
        <v>407</v>
      </c>
      <c r="AQ68" s="30">
        <f t="shared" si="5"/>
        <v>24.45016666666669</v>
      </c>
      <c r="AR68" s="30">
        <f t="shared" si="6"/>
        <v>407</v>
      </c>
      <c r="AS68" s="30">
        <f t="shared" si="7"/>
        <v>24.45016666666669</v>
      </c>
      <c r="AT68" s="30">
        <f t="shared" si="8"/>
        <v>407</v>
      </c>
      <c r="AU68" s="30">
        <f t="shared" si="9"/>
        <v>24.45016666666669</v>
      </c>
      <c r="AV68" s="30">
        <f t="shared" si="10"/>
        <v>407</v>
      </c>
      <c r="AW68" s="30">
        <f t="shared" si="11"/>
        <v>24.45016666666669</v>
      </c>
      <c r="AX68" s="30">
        <f t="shared" si="12"/>
        <v>407</v>
      </c>
      <c r="AY68" s="30">
        <f t="shared" si="13"/>
        <v>24.45016666666669</v>
      </c>
      <c r="AZ68" s="30">
        <f t="shared" si="14"/>
        <v>407</v>
      </c>
    </row>
    <row r="69" spans="2:52" ht="15.75">
      <c r="B69" s="2" t="s">
        <v>135</v>
      </c>
      <c r="C69" s="2" t="s">
        <v>136</v>
      </c>
      <c r="D69" s="2">
        <v>0</v>
      </c>
      <c r="E69" s="2">
        <v>0</v>
      </c>
      <c r="F69" s="2">
        <v>0</v>
      </c>
      <c r="G69" s="2">
        <v>0</v>
      </c>
      <c r="H69" s="2">
        <v>0</v>
      </c>
      <c r="I69" s="20">
        <v>177</v>
      </c>
      <c r="J69" s="2">
        <v>0</v>
      </c>
      <c r="K69" s="2">
        <v>794.5940000000004</v>
      </c>
      <c r="L69" s="2">
        <v>768.245305</v>
      </c>
      <c r="M69" s="2">
        <v>17626.19</v>
      </c>
      <c r="N69" s="2">
        <v>-288.93</v>
      </c>
      <c r="O69" s="2">
        <v>17067.024230000003</v>
      </c>
      <c r="P69" s="2">
        <v>6852614</v>
      </c>
      <c r="Q69" s="2">
        <v>6808322</v>
      </c>
      <c r="R69" s="2">
        <v>15121.079180000002</v>
      </c>
      <c r="S69" s="2">
        <v>0</v>
      </c>
      <c r="T69" s="2">
        <v>0</v>
      </c>
      <c r="U69" s="20">
        <v>165</v>
      </c>
      <c r="V69" s="20">
        <v>63</v>
      </c>
      <c r="W69" s="20">
        <v>35</v>
      </c>
      <c r="X69" s="20">
        <v>16</v>
      </c>
      <c r="Y69" s="2">
        <v>177</v>
      </c>
      <c r="Z69" s="2">
        <v>175</v>
      </c>
      <c r="AA69" s="2">
        <v>721.8453049999999</v>
      </c>
      <c r="AB69" s="20">
        <v>165</v>
      </c>
      <c r="AC69" s="20">
        <v>62</v>
      </c>
      <c r="AD69" s="20">
        <v>35</v>
      </c>
      <c r="AE69" s="20">
        <v>16</v>
      </c>
      <c r="AF69" s="2">
        <v>86.56</v>
      </c>
      <c r="AG69" s="21">
        <v>166.46</v>
      </c>
      <c r="AH69" s="20">
        <v>19</v>
      </c>
      <c r="AI69" s="22">
        <v>1200</v>
      </c>
      <c r="AJ69" s="28">
        <f>'[1]Main- Master (2)'!AH7676</f>
        <v>68.84530499999994</v>
      </c>
      <c r="AK69" s="28">
        <f aca="true" t="shared" si="15" ref="AK69:AK103">AL69*100</f>
        <v>1411</v>
      </c>
      <c r="AL69" s="29">
        <f>'[1]Main- Master (2)'!AJ7676</f>
        <v>14.11</v>
      </c>
      <c r="AM69" s="30">
        <f aca="true" t="shared" si="16" ref="AM69:AM103">AG69-AJ69</f>
        <v>97.61469500000007</v>
      </c>
      <c r="AN69" s="31">
        <f aca="true" t="shared" si="17" ref="AN69:AN103">AI69-AK69</f>
        <v>-211</v>
      </c>
      <c r="AO69" s="30">
        <f aca="true" t="shared" si="18" ref="AO69:AO103">AM69*1/6</f>
        <v>16.269115833333345</v>
      </c>
      <c r="AP69" s="30">
        <f aca="true" t="shared" si="19" ref="AP69:AP103">AN69*1/6</f>
        <v>-35.166666666666664</v>
      </c>
      <c r="AQ69" s="30">
        <f aca="true" t="shared" si="20" ref="AQ69:AQ103">AM69*1/6</f>
        <v>16.269115833333345</v>
      </c>
      <c r="AR69" s="30">
        <f aca="true" t="shared" si="21" ref="AR69:AR103">AN69*1/6</f>
        <v>-35.166666666666664</v>
      </c>
      <c r="AS69" s="30">
        <f aca="true" t="shared" si="22" ref="AS69:AS103">AM69*1/6</f>
        <v>16.269115833333345</v>
      </c>
      <c r="AT69" s="30">
        <f aca="true" t="shared" si="23" ref="AT69:AT103">AN69*1/6</f>
        <v>-35.166666666666664</v>
      </c>
      <c r="AU69" s="30">
        <f aca="true" t="shared" si="24" ref="AU69:AU103">AM69*1/6</f>
        <v>16.269115833333345</v>
      </c>
      <c r="AV69" s="30">
        <f aca="true" t="shared" si="25" ref="AV69:AV103">AN69*1/6</f>
        <v>-35.166666666666664</v>
      </c>
      <c r="AW69" s="30">
        <f aca="true" t="shared" si="26" ref="AW69:AW103">AM69*1/6</f>
        <v>16.269115833333345</v>
      </c>
      <c r="AX69" s="30">
        <f aca="true" t="shared" si="27" ref="AX69:AX103">AN69*1/6</f>
        <v>-35.166666666666664</v>
      </c>
      <c r="AY69" s="30">
        <f aca="true" t="shared" si="28" ref="AY69:AY103">AM69*1/6</f>
        <v>16.269115833333345</v>
      </c>
      <c r="AZ69" s="30">
        <f aca="true" t="shared" si="29" ref="AZ69:AZ103">AN69*1/6</f>
        <v>-35.166666666666664</v>
      </c>
    </row>
    <row r="70" spans="2:52" ht="15.75">
      <c r="B70" s="2" t="s">
        <v>137</v>
      </c>
      <c r="C70" s="2" t="s">
        <v>138</v>
      </c>
      <c r="D70" s="2">
        <v>0</v>
      </c>
      <c r="E70" s="2">
        <v>0</v>
      </c>
      <c r="F70" s="2">
        <v>0</v>
      </c>
      <c r="G70" s="2">
        <v>0</v>
      </c>
      <c r="H70" s="2">
        <v>0</v>
      </c>
      <c r="I70" s="20">
        <v>156</v>
      </c>
      <c r="J70" s="2">
        <v>0</v>
      </c>
      <c r="K70" s="2">
        <v>573.9620000000001</v>
      </c>
      <c r="L70" s="2">
        <v>576.2870000000003</v>
      </c>
      <c r="M70" s="2">
        <v>4486.63</v>
      </c>
      <c r="N70" s="2">
        <v>-184.685</v>
      </c>
      <c r="O70" s="2">
        <v>12012.3</v>
      </c>
      <c r="P70" s="2">
        <v>5612988</v>
      </c>
      <c r="Q70" s="2">
        <v>3886187</v>
      </c>
      <c r="R70" s="2">
        <v>8245.103109999996</v>
      </c>
      <c r="S70" s="2">
        <v>0</v>
      </c>
      <c r="T70" s="2">
        <v>0</v>
      </c>
      <c r="U70" s="20">
        <v>145</v>
      </c>
      <c r="V70" s="20">
        <v>50</v>
      </c>
      <c r="W70" s="20">
        <v>12</v>
      </c>
      <c r="X70" s="20">
        <v>6</v>
      </c>
      <c r="Y70" s="2">
        <v>156</v>
      </c>
      <c r="Z70" s="2">
        <v>94</v>
      </c>
      <c r="AA70" s="2">
        <v>390.22200000000004</v>
      </c>
      <c r="AB70" s="20">
        <v>95</v>
      </c>
      <c r="AC70" s="20">
        <v>33</v>
      </c>
      <c r="AD70" s="20">
        <v>8</v>
      </c>
      <c r="AE70" s="20">
        <v>5</v>
      </c>
      <c r="AF70" s="2">
        <v>87.33</v>
      </c>
      <c r="AG70" s="21">
        <v>167.95</v>
      </c>
      <c r="AH70" s="20">
        <v>53</v>
      </c>
      <c r="AI70" s="22">
        <v>4698.13</v>
      </c>
      <c r="AJ70" s="28">
        <f>'[1]Main- Master (2)'!AH7833</f>
        <v>28.222000000000037</v>
      </c>
      <c r="AK70" s="28">
        <f t="shared" si="15"/>
        <v>1210</v>
      </c>
      <c r="AL70" s="29">
        <f>'[1]Main- Master (2)'!AJ7833</f>
        <v>12.1</v>
      </c>
      <c r="AM70" s="30">
        <f t="shared" si="16"/>
        <v>139.72799999999995</v>
      </c>
      <c r="AN70" s="31">
        <f t="shared" si="17"/>
        <v>3488.13</v>
      </c>
      <c r="AO70" s="30">
        <f t="shared" si="18"/>
        <v>23.287999999999993</v>
      </c>
      <c r="AP70" s="30">
        <f t="shared" si="19"/>
        <v>581.355</v>
      </c>
      <c r="AQ70" s="30">
        <f t="shared" si="20"/>
        <v>23.287999999999993</v>
      </c>
      <c r="AR70" s="30">
        <f t="shared" si="21"/>
        <v>581.355</v>
      </c>
      <c r="AS70" s="30">
        <f t="shared" si="22"/>
        <v>23.287999999999993</v>
      </c>
      <c r="AT70" s="30">
        <f t="shared" si="23"/>
        <v>581.355</v>
      </c>
      <c r="AU70" s="30">
        <f t="shared" si="24"/>
        <v>23.287999999999993</v>
      </c>
      <c r="AV70" s="30">
        <f t="shared" si="25"/>
        <v>581.355</v>
      </c>
      <c r="AW70" s="30">
        <f t="shared" si="26"/>
        <v>23.287999999999993</v>
      </c>
      <c r="AX70" s="30">
        <f t="shared" si="27"/>
        <v>581.355</v>
      </c>
      <c r="AY70" s="30">
        <f t="shared" si="28"/>
        <v>23.287999999999993</v>
      </c>
      <c r="AZ70" s="30">
        <f t="shared" si="29"/>
        <v>581.355</v>
      </c>
    </row>
    <row r="71" spans="2:52" ht="15.75">
      <c r="B71" s="2" t="s">
        <v>137</v>
      </c>
      <c r="C71" s="2" t="s">
        <v>139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  <c r="I71" s="20">
        <v>112</v>
      </c>
      <c r="J71" s="2">
        <v>0</v>
      </c>
      <c r="K71" s="2">
        <v>437.0010000000001</v>
      </c>
      <c r="L71" s="2">
        <v>427.57</v>
      </c>
      <c r="M71" s="2">
        <v>12012.07</v>
      </c>
      <c r="N71" s="2">
        <v>172.15</v>
      </c>
      <c r="O71" s="2">
        <v>11721.8946129</v>
      </c>
      <c r="P71" s="2">
        <v>3692887</v>
      </c>
      <c r="Q71" s="2">
        <v>235947</v>
      </c>
      <c r="R71" s="2">
        <v>7135.349830000001</v>
      </c>
      <c r="S71" s="2">
        <v>0</v>
      </c>
      <c r="T71" s="2">
        <v>0</v>
      </c>
      <c r="U71" s="20">
        <v>28</v>
      </c>
      <c r="V71" s="20">
        <v>82</v>
      </c>
      <c r="W71" s="20">
        <v>52</v>
      </c>
      <c r="X71" s="20">
        <v>29</v>
      </c>
      <c r="Y71" s="2">
        <v>0</v>
      </c>
      <c r="Z71" s="2">
        <v>50</v>
      </c>
      <c r="AA71" s="2">
        <v>200.86899999999997</v>
      </c>
      <c r="AB71" s="20">
        <v>13</v>
      </c>
      <c r="AC71" s="20">
        <v>50</v>
      </c>
      <c r="AD71" s="20">
        <v>20</v>
      </c>
      <c r="AE71" s="20">
        <v>10</v>
      </c>
      <c r="AF71" s="2">
        <v>131.56</v>
      </c>
      <c r="AG71" s="21">
        <v>253</v>
      </c>
      <c r="AH71" s="20">
        <v>45</v>
      </c>
      <c r="AI71" s="22">
        <v>4517</v>
      </c>
      <c r="AJ71" s="28">
        <f>'[1]Main- Master (2)'!AH7946</f>
        <v>51.86899999999997</v>
      </c>
      <c r="AK71" s="28">
        <f t="shared" si="15"/>
        <v>2108</v>
      </c>
      <c r="AL71" s="29">
        <f>'[1]Main- Master (2)'!AJ7946</f>
        <v>21.08</v>
      </c>
      <c r="AM71" s="30">
        <f t="shared" si="16"/>
        <v>201.13100000000003</v>
      </c>
      <c r="AN71" s="31">
        <f t="shared" si="17"/>
        <v>2409</v>
      </c>
      <c r="AO71" s="30">
        <f t="shared" si="18"/>
        <v>33.52183333333334</v>
      </c>
      <c r="AP71" s="30">
        <f t="shared" si="19"/>
        <v>401.5</v>
      </c>
      <c r="AQ71" s="30">
        <f t="shared" si="20"/>
        <v>33.52183333333334</v>
      </c>
      <c r="AR71" s="30">
        <f t="shared" si="21"/>
        <v>401.5</v>
      </c>
      <c r="AS71" s="30">
        <f t="shared" si="22"/>
        <v>33.52183333333334</v>
      </c>
      <c r="AT71" s="30">
        <f t="shared" si="23"/>
        <v>401.5</v>
      </c>
      <c r="AU71" s="30">
        <f t="shared" si="24"/>
        <v>33.52183333333334</v>
      </c>
      <c r="AV71" s="30">
        <f t="shared" si="25"/>
        <v>401.5</v>
      </c>
      <c r="AW71" s="30">
        <f t="shared" si="26"/>
        <v>33.52183333333334</v>
      </c>
      <c r="AX71" s="30">
        <f t="shared" si="27"/>
        <v>401.5</v>
      </c>
      <c r="AY71" s="30">
        <f t="shared" si="28"/>
        <v>33.52183333333334</v>
      </c>
      <c r="AZ71" s="30">
        <f t="shared" si="29"/>
        <v>401.5</v>
      </c>
    </row>
    <row r="72" spans="2:52" ht="15.75">
      <c r="B72" s="2" t="s">
        <v>140</v>
      </c>
      <c r="C72" s="2" t="s">
        <v>141</v>
      </c>
      <c r="D72" s="2">
        <v>0</v>
      </c>
      <c r="E72" s="2">
        <v>0</v>
      </c>
      <c r="F72" s="2">
        <v>0</v>
      </c>
      <c r="G72" s="2">
        <v>0</v>
      </c>
      <c r="H72" s="2">
        <v>0</v>
      </c>
      <c r="I72" s="20">
        <v>87</v>
      </c>
      <c r="J72" s="2">
        <v>0</v>
      </c>
      <c r="K72" s="2">
        <v>446.61</v>
      </c>
      <c r="L72" s="2">
        <v>446.05</v>
      </c>
      <c r="M72" s="2">
        <v>9808.6</v>
      </c>
      <c r="N72" s="2">
        <v>430.53</v>
      </c>
      <c r="O72" s="2">
        <v>10276.628069999997</v>
      </c>
      <c r="P72" s="2">
        <v>3096302</v>
      </c>
      <c r="Q72" s="2">
        <v>947989</v>
      </c>
      <c r="R72" s="2">
        <v>4784.32</v>
      </c>
      <c r="S72" s="2">
        <v>0</v>
      </c>
      <c r="T72" s="2">
        <v>0</v>
      </c>
      <c r="U72" s="20">
        <v>91</v>
      </c>
      <c r="V72" s="20">
        <v>44</v>
      </c>
      <c r="W72" s="20">
        <v>39</v>
      </c>
      <c r="X72" s="20">
        <v>41</v>
      </c>
      <c r="Y72" s="2">
        <v>87</v>
      </c>
      <c r="Z72" s="2">
        <v>24</v>
      </c>
      <c r="AA72" s="2">
        <v>164.58</v>
      </c>
      <c r="AB72" s="20">
        <v>35</v>
      </c>
      <c r="AC72" s="20">
        <v>19</v>
      </c>
      <c r="AD72" s="20">
        <v>16</v>
      </c>
      <c r="AE72" s="20">
        <v>8</v>
      </c>
      <c r="AF72" s="2">
        <v>66</v>
      </c>
      <c r="AG72" s="21">
        <v>126.93</v>
      </c>
      <c r="AH72" s="20">
        <v>28</v>
      </c>
      <c r="AI72" s="22">
        <v>2580</v>
      </c>
      <c r="AJ72" s="28">
        <f>'[1]Main- Master (2)'!AH8034</f>
        <v>13.580000000000041</v>
      </c>
      <c r="AK72" s="28">
        <f t="shared" si="15"/>
        <v>714</v>
      </c>
      <c r="AL72" s="29">
        <f>'[1]Main- Master (2)'!AJ8034</f>
        <v>7.14</v>
      </c>
      <c r="AM72" s="30">
        <f t="shared" si="16"/>
        <v>113.34999999999997</v>
      </c>
      <c r="AN72" s="31">
        <f t="shared" si="17"/>
        <v>1866</v>
      </c>
      <c r="AO72" s="30">
        <f t="shared" si="18"/>
        <v>18.891666666666662</v>
      </c>
      <c r="AP72" s="30">
        <f t="shared" si="19"/>
        <v>311</v>
      </c>
      <c r="AQ72" s="30">
        <f t="shared" si="20"/>
        <v>18.891666666666662</v>
      </c>
      <c r="AR72" s="30">
        <f t="shared" si="21"/>
        <v>311</v>
      </c>
      <c r="AS72" s="30">
        <f t="shared" si="22"/>
        <v>18.891666666666662</v>
      </c>
      <c r="AT72" s="30">
        <f t="shared" si="23"/>
        <v>311</v>
      </c>
      <c r="AU72" s="30">
        <f t="shared" si="24"/>
        <v>18.891666666666662</v>
      </c>
      <c r="AV72" s="30">
        <f t="shared" si="25"/>
        <v>311</v>
      </c>
      <c r="AW72" s="30">
        <f t="shared" si="26"/>
        <v>18.891666666666662</v>
      </c>
      <c r="AX72" s="30">
        <f t="shared" si="27"/>
        <v>311</v>
      </c>
      <c r="AY72" s="30">
        <f t="shared" si="28"/>
        <v>18.891666666666662</v>
      </c>
      <c r="AZ72" s="30">
        <f t="shared" si="29"/>
        <v>311</v>
      </c>
    </row>
    <row r="73" spans="2:52" ht="15.75">
      <c r="B73" s="2" t="s">
        <v>140</v>
      </c>
      <c r="C73" s="2" t="s">
        <v>142</v>
      </c>
      <c r="D73" s="2">
        <v>0</v>
      </c>
      <c r="E73" s="2">
        <v>0</v>
      </c>
      <c r="F73" s="2">
        <v>0</v>
      </c>
      <c r="G73" s="2">
        <v>0</v>
      </c>
      <c r="H73" s="2">
        <v>0</v>
      </c>
      <c r="I73" s="20">
        <v>158</v>
      </c>
      <c r="J73" s="2">
        <v>0</v>
      </c>
      <c r="K73" s="2">
        <v>735.2270000000002</v>
      </c>
      <c r="L73" s="2">
        <v>700.7120000000001</v>
      </c>
      <c r="M73" s="2">
        <v>14850.48</v>
      </c>
      <c r="N73" s="2">
        <v>1625.7140000000006</v>
      </c>
      <c r="O73" s="2">
        <v>15743.426059499998</v>
      </c>
      <c r="P73" s="2">
        <v>6149311</v>
      </c>
      <c r="Q73" s="2">
        <v>3883107</v>
      </c>
      <c r="R73" s="2">
        <v>9226.433270000005</v>
      </c>
      <c r="S73" s="2">
        <v>0</v>
      </c>
      <c r="T73" s="2">
        <v>0</v>
      </c>
      <c r="U73" s="20">
        <v>156</v>
      </c>
      <c r="V73" s="20">
        <v>76</v>
      </c>
      <c r="W73" s="20">
        <v>33</v>
      </c>
      <c r="X73" s="20">
        <v>21</v>
      </c>
      <c r="Y73" s="2">
        <v>158</v>
      </c>
      <c r="Z73" s="2">
        <v>98</v>
      </c>
      <c r="AA73" s="2">
        <v>410.607</v>
      </c>
      <c r="AB73" s="20">
        <v>98</v>
      </c>
      <c r="AC73" s="20">
        <v>46</v>
      </c>
      <c r="AD73" s="20">
        <v>11</v>
      </c>
      <c r="AE73" s="20">
        <v>8</v>
      </c>
      <c r="AF73" s="2">
        <v>96.77</v>
      </c>
      <c r="AG73" s="21">
        <v>186.1</v>
      </c>
      <c r="AH73" s="20">
        <v>47</v>
      </c>
      <c r="AI73" s="22">
        <v>2900</v>
      </c>
      <c r="AJ73" s="28">
        <f>'[1]Main- Master (2)'!AH8193</f>
        <v>45.60700000000003</v>
      </c>
      <c r="AK73" s="28">
        <f t="shared" si="15"/>
        <v>1587</v>
      </c>
      <c r="AL73" s="29">
        <f>'[1]Main- Master (2)'!AJ8193</f>
        <v>15.87</v>
      </c>
      <c r="AM73" s="30">
        <f t="shared" si="16"/>
        <v>140.49299999999997</v>
      </c>
      <c r="AN73" s="31">
        <f t="shared" si="17"/>
        <v>1313</v>
      </c>
      <c r="AO73" s="30">
        <f t="shared" si="18"/>
        <v>23.415499999999994</v>
      </c>
      <c r="AP73" s="30">
        <f t="shared" si="19"/>
        <v>218.83333333333334</v>
      </c>
      <c r="AQ73" s="30">
        <f t="shared" si="20"/>
        <v>23.415499999999994</v>
      </c>
      <c r="AR73" s="30">
        <f t="shared" si="21"/>
        <v>218.83333333333334</v>
      </c>
      <c r="AS73" s="30">
        <f t="shared" si="22"/>
        <v>23.415499999999994</v>
      </c>
      <c r="AT73" s="30">
        <f t="shared" si="23"/>
        <v>218.83333333333334</v>
      </c>
      <c r="AU73" s="30">
        <f t="shared" si="24"/>
        <v>23.415499999999994</v>
      </c>
      <c r="AV73" s="30">
        <f t="shared" si="25"/>
        <v>218.83333333333334</v>
      </c>
      <c r="AW73" s="30">
        <f t="shared" si="26"/>
        <v>23.415499999999994</v>
      </c>
      <c r="AX73" s="30">
        <f t="shared" si="27"/>
        <v>218.83333333333334</v>
      </c>
      <c r="AY73" s="30">
        <f t="shared" si="28"/>
        <v>23.415499999999994</v>
      </c>
      <c r="AZ73" s="30">
        <f t="shared" si="29"/>
        <v>218.83333333333334</v>
      </c>
    </row>
    <row r="74" spans="2:52" ht="15.75">
      <c r="B74" s="2" t="s">
        <v>140</v>
      </c>
      <c r="C74" s="2" t="s">
        <v>143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  <c r="I74" s="20">
        <v>74</v>
      </c>
      <c r="J74" s="2">
        <v>0</v>
      </c>
      <c r="K74" s="2">
        <v>326</v>
      </c>
      <c r="L74" s="2">
        <v>324.925</v>
      </c>
      <c r="M74" s="2">
        <v>7859.6700000000055</v>
      </c>
      <c r="N74" s="2">
        <v>879.08</v>
      </c>
      <c r="O74" s="2">
        <v>8731.900359999998</v>
      </c>
      <c r="P74" s="2">
        <v>2647809</v>
      </c>
      <c r="Q74" s="2">
        <v>0</v>
      </c>
      <c r="R74" s="2">
        <v>2890.645110000001</v>
      </c>
      <c r="S74" s="2">
        <v>0</v>
      </c>
      <c r="T74" s="2">
        <v>0</v>
      </c>
      <c r="U74" s="20">
        <v>58</v>
      </c>
      <c r="V74" s="20">
        <v>26</v>
      </c>
      <c r="W74" s="20">
        <v>23</v>
      </c>
      <c r="X74" s="20">
        <v>24</v>
      </c>
      <c r="Y74" s="2">
        <v>74</v>
      </c>
      <c r="Z74" s="2">
        <v>8</v>
      </c>
      <c r="AA74" s="2">
        <v>46.85</v>
      </c>
      <c r="AB74" s="20">
        <v>12</v>
      </c>
      <c r="AC74" s="20">
        <v>4</v>
      </c>
      <c r="AD74" s="20">
        <v>2</v>
      </c>
      <c r="AE74" s="20">
        <v>2</v>
      </c>
      <c r="AF74" s="2">
        <v>70.66</v>
      </c>
      <c r="AG74" s="21">
        <v>135.88</v>
      </c>
      <c r="AH74" s="20">
        <v>28</v>
      </c>
      <c r="AI74" s="22">
        <v>2881.27</v>
      </c>
      <c r="AJ74" s="28">
        <f>'[1]Main- Master (2)'!AH8268</f>
        <v>12.850000000000001</v>
      </c>
      <c r="AK74" s="28">
        <f t="shared" si="15"/>
        <v>944</v>
      </c>
      <c r="AL74" s="29">
        <f>'[1]Main- Master (2)'!AJ8268</f>
        <v>9.44</v>
      </c>
      <c r="AM74" s="30">
        <f t="shared" si="16"/>
        <v>123.03</v>
      </c>
      <c r="AN74" s="31">
        <f t="shared" si="17"/>
        <v>1937.27</v>
      </c>
      <c r="AO74" s="30">
        <f t="shared" si="18"/>
        <v>20.505</v>
      </c>
      <c r="AP74" s="30">
        <f t="shared" si="19"/>
        <v>322.87833333333333</v>
      </c>
      <c r="AQ74" s="30">
        <f t="shared" si="20"/>
        <v>20.505</v>
      </c>
      <c r="AR74" s="30">
        <f t="shared" si="21"/>
        <v>322.87833333333333</v>
      </c>
      <c r="AS74" s="30">
        <f t="shared" si="22"/>
        <v>20.505</v>
      </c>
      <c r="AT74" s="30">
        <f t="shared" si="23"/>
        <v>322.87833333333333</v>
      </c>
      <c r="AU74" s="30">
        <f t="shared" si="24"/>
        <v>20.505</v>
      </c>
      <c r="AV74" s="30">
        <f t="shared" si="25"/>
        <v>322.87833333333333</v>
      </c>
      <c r="AW74" s="30">
        <f t="shared" si="26"/>
        <v>20.505</v>
      </c>
      <c r="AX74" s="30">
        <f t="shared" si="27"/>
        <v>322.87833333333333</v>
      </c>
      <c r="AY74" s="30">
        <f t="shared" si="28"/>
        <v>20.505</v>
      </c>
      <c r="AZ74" s="30">
        <f t="shared" si="29"/>
        <v>322.87833333333333</v>
      </c>
    </row>
    <row r="75" spans="2:52" ht="15.75">
      <c r="B75" s="2" t="s">
        <v>144</v>
      </c>
      <c r="C75" s="2" t="s">
        <v>145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  <c r="I75" s="20">
        <v>251</v>
      </c>
      <c r="J75" s="2">
        <v>0</v>
      </c>
      <c r="K75" s="2">
        <v>1018.3010000000004</v>
      </c>
      <c r="L75" s="2">
        <v>964.7729999999998</v>
      </c>
      <c r="M75" s="2">
        <v>20603.042709270423</v>
      </c>
      <c r="N75" s="2">
        <v>94.60500000000053</v>
      </c>
      <c r="O75" s="2">
        <v>20508.06997000001</v>
      </c>
      <c r="P75" s="2">
        <v>9594507.36</v>
      </c>
      <c r="Q75" s="2">
        <v>7546081</v>
      </c>
      <c r="R75" s="2">
        <v>15769.754029999995</v>
      </c>
      <c r="S75" s="2">
        <v>0</v>
      </c>
      <c r="T75" s="2">
        <v>0</v>
      </c>
      <c r="U75" s="20">
        <v>222</v>
      </c>
      <c r="V75" s="20">
        <v>112</v>
      </c>
      <c r="W75" s="20">
        <v>24</v>
      </c>
      <c r="X75" s="20">
        <v>44</v>
      </c>
      <c r="Y75" s="2">
        <v>251</v>
      </c>
      <c r="Z75" s="2">
        <v>191</v>
      </c>
      <c r="AA75" s="2">
        <v>759.4529999999995</v>
      </c>
      <c r="AB75" s="20">
        <v>185</v>
      </c>
      <c r="AC75" s="20">
        <v>86</v>
      </c>
      <c r="AD75" s="20">
        <v>19</v>
      </c>
      <c r="AE75" s="20">
        <v>27</v>
      </c>
      <c r="AF75" s="2">
        <v>118.89</v>
      </c>
      <c r="AG75" s="21">
        <v>228.64</v>
      </c>
      <c r="AH75" s="20">
        <v>69</v>
      </c>
      <c r="AI75" s="22">
        <v>2975</v>
      </c>
      <c r="AJ75" s="28">
        <f>'[1]Main- Master (2)'!AH8520</f>
        <v>32.45299999999952</v>
      </c>
      <c r="AK75" s="28">
        <f t="shared" si="15"/>
        <v>1006</v>
      </c>
      <c r="AL75" s="29">
        <f>'[1]Main- Master (2)'!AJ8520</f>
        <v>10.06</v>
      </c>
      <c r="AM75" s="30">
        <f t="shared" si="16"/>
        <v>196.18700000000047</v>
      </c>
      <c r="AN75" s="31">
        <f t="shared" si="17"/>
        <v>1969</v>
      </c>
      <c r="AO75" s="30">
        <f t="shared" si="18"/>
        <v>32.69783333333341</v>
      </c>
      <c r="AP75" s="30">
        <f t="shared" si="19"/>
        <v>328.1666666666667</v>
      </c>
      <c r="AQ75" s="30">
        <f t="shared" si="20"/>
        <v>32.69783333333341</v>
      </c>
      <c r="AR75" s="30">
        <f t="shared" si="21"/>
        <v>328.1666666666667</v>
      </c>
      <c r="AS75" s="30">
        <f t="shared" si="22"/>
        <v>32.69783333333341</v>
      </c>
      <c r="AT75" s="30">
        <f t="shared" si="23"/>
        <v>328.1666666666667</v>
      </c>
      <c r="AU75" s="30">
        <f t="shared" si="24"/>
        <v>32.69783333333341</v>
      </c>
      <c r="AV75" s="30">
        <f t="shared" si="25"/>
        <v>328.1666666666667</v>
      </c>
      <c r="AW75" s="30">
        <f t="shared" si="26"/>
        <v>32.69783333333341</v>
      </c>
      <c r="AX75" s="30">
        <f t="shared" si="27"/>
        <v>328.1666666666667</v>
      </c>
      <c r="AY75" s="30">
        <f t="shared" si="28"/>
        <v>32.69783333333341</v>
      </c>
      <c r="AZ75" s="30">
        <f t="shared" si="29"/>
        <v>328.1666666666667</v>
      </c>
    </row>
    <row r="76" spans="2:52" ht="15.75">
      <c r="B76" s="2" t="s">
        <v>146</v>
      </c>
      <c r="C76" s="2" t="s">
        <v>147</v>
      </c>
      <c r="D76" s="2">
        <v>0</v>
      </c>
      <c r="E76" s="2">
        <v>0</v>
      </c>
      <c r="F76" s="2">
        <v>0</v>
      </c>
      <c r="G76" s="2">
        <v>0</v>
      </c>
      <c r="H76" s="2">
        <v>0</v>
      </c>
      <c r="I76" s="20">
        <v>71</v>
      </c>
      <c r="J76" s="2">
        <v>0</v>
      </c>
      <c r="K76" s="2">
        <v>292.415</v>
      </c>
      <c r="L76" s="2">
        <v>286.445</v>
      </c>
      <c r="M76" s="2">
        <v>6278.400734999999</v>
      </c>
      <c r="N76" s="2">
        <v>750.3400000000006</v>
      </c>
      <c r="O76" s="2">
        <v>6935.754104200001</v>
      </c>
      <c r="P76" s="2">
        <v>2787318</v>
      </c>
      <c r="Q76" s="2">
        <v>825091</v>
      </c>
      <c r="R76" s="2">
        <v>3668.23</v>
      </c>
      <c r="S76" s="2">
        <v>0</v>
      </c>
      <c r="T76" s="2">
        <v>0</v>
      </c>
      <c r="U76" s="20">
        <v>64</v>
      </c>
      <c r="V76" s="20">
        <v>29</v>
      </c>
      <c r="W76" s="20">
        <v>9</v>
      </c>
      <c r="X76" s="20">
        <v>6</v>
      </c>
      <c r="Y76" s="2">
        <v>71</v>
      </c>
      <c r="Z76" s="2">
        <v>25</v>
      </c>
      <c r="AA76" s="2">
        <v>86.575</v>
      </c>
      <c r="AB76" s="20">
        <v>28</v>
      </c>
      <c r="AC76" s="20">
        <v>7</v>
      </c>
      <c r="AD76" s="20">
        <v>4</v>
      </c>
      <c r="AE76" s="20">
        <v>1</v>
      </c>
      <c r="AF76" s="2">
        <v>86.99</v>
      </c>
      <c r="AG76" s="21">
        <v>173.035</v>
      </c>
      <c r="AH76" s="20">
        <v>43</v>
      </c>
      <c r="AI76" s="22">
        <v>3021.15</v>
      </c>
      <c r="AJ76" s="28">
        <f>'[1]Main- Master (2)'!AH8592</f>
        <v>17.99</v>
      </c>
      <c r="AK76" s="28">
        <f t="shared" si="15"/>
        <v>746</v>
      </c>
      <c r="AL76" s="29">
        <f>'[1]Main- Master (2)'!AJ8592</f>
        <v>7.46</v>
      </c>
      <c r="AM76" s="30">
        <f t="shared" si="16"/>
        <v>155.045</v>
      </c>
      <c r="AN76" s="31">
        <f t="shared" si="17"/>
        <v>2275.15</v>
      </c>
      <c r="AO76" s="30">
        <f t="shared" si="18"/>
        <v>25.840833333333332</v>
      </c>
      <c r="AP76" s="30">
        <f t="shared" si="19"/>
        <v>379.19166666666666</v>
      </c>
      <c r="AQ76" s="30">
        <f t="shared" si="20"/>
        <v>25.840833333333332</v>
      </c>
      <c r="AR76" s="30">
        <f t="shared" si="21"/>
        <v>379.19166666666666</v>
      </c>
      <c r="AS76" s="30">
        <f t="shared" si="22"/>
        <v>25.840833333333332</v>
      </c>
      <c r="AT76" s="30">
        <f t="shared" si="23"/>
        <v>379.19166666666666</v>
      </c>
      <c r="AU76" s="30">
        <f t="shared" si="24"/>
        <v>25.840833333333332</v>
      </c>
      <c r="AV76" s="30">
        <f t="shared" si="25"/>
        <v>379.19166666666666</v>
      </c>
      <c r="AW76" s="30">
        <f t="shared" si="26"/>
        <v>25.840833333333332</v>
      </c>
      <c r="AX76" s="30">
        <f t="shared" si="27"/>
        <v>379.19166666666666</v>
      </c>
      <c r="AY76" s="30">
        <f t="shared" si="28"/>
        <v>25.840833333333332</v>
      </c>
      <c r="AZ76" s="30">
        <f t="shared" si="29"/>
        <v>379.19166666666666</v>
      </c>
    </row>
    <row r="77" spans="2:52" ht="15.75">
      <c r="B77" s="2" t="s">
        <v>146</v>
      </c>
      <c r="C77" s="2" t="s">
        <v>148</v>
      </c>
      <c r="D77" s="2">
        <v>0</v>
      </c>
      <c r="E77" s="2">
        <v>0</v>
      </c>
      <c r="F77" s="2">
        <v>0</v>
      </c>
      <c r="G77" s="2">
        <v>0</v>
      </c>
      <c r="H77" s="2">
        <v>0</v>
      </c>
      <c r="I77" s="20">
        <v>145</v>
      </c>
      <c r="J77" s="2">
        <v>0</v>
      </c>
      <c r="K77" s="2">
        <v>536.029</v>
      </c>
      <c r="L77" s="2">
        <v>522.3739999999998</v>
      </c>
      <c r="M77" s="2">
        <v>10335.241095000001</v>
      </c>
      <c r="N77" s="2">
        <v>1262.5</v>
      </c>
      <c r="O77" s="2">
        <v>11794.70350129867</v>
      </c>
      <c r="P77" s="2">
        <v>5649066</v>
      </c>
      <c r="Q77" s="2">
        <v>3722831</v>
      </c>
      <c r="R77" s="2">
        <v>8619.949660000002</v>
      </c>
      <c r="S77" s="2">
        <v>0</v>
      </c>
      <c r="T77" s="2">
        <v>0</v>
      </c>
      <c r="U77" s="20">
        <v>153</v>
      </c>
      <c r="V77" s="20">
        <v>46</v>
      </c>
      <c r="W77" s="20">
        <v>18</v>
      </c>
      <c r="X77" s="20">
        <v>21</v>
      </c>
      <c r="Y77" s="2">
        <v>145</v>
      </c>
      <c r="Z77" s="2">
        <v>101</v>
      </c>
      <c r="AA77" s="2">
        <v>349.9189999999999</v>
      </c>
      <c r="AB77" s="20">
        <v>124</v>
      </c>
      <c r="AC77" s="20">
        <v>22</v>
      </c>
      <c r="AD77" s="20">
        <v>12</v>
      </c>
      <c r="AE77" s="20">
        <v>10</v>
      </c>
      <c r="AF77" s="2">
        <v>89.98</v>
      </c>
      <c r="AG77" s="21">
        <v>75.11</v>
      </c>
      <c r="AH77" s="20">
        <v>20</v>
      </c>
      <c r="AI77" s="22">
        <v>2300</v>
      </c>
      <c r="AJ77" s="28">
        <f>'[1]Main- Master (2)'!AH8738</f>
        <v>4.87</v>
      </c>
      <c r="AK77" s="28">
        <f t="shared" si="15"/>
        <v>1200</v>
      </c>
      <c r="AL77" s="29">
        <f>'[1]Main- Master (2)'!AJ8738</f>
        <v>12</v>
      </c>
      <c r="AM77" s="30">
        <f t="shared" si="16"/>
        <v>70.24</v>
      </c>
      <c r="AN77" s="31">
        <f t="shared" si="17"/>
        <v>1100</v>
      </c>
      <c r="AO77" s="30">
        <f t="shared" si="18"/>
        <v>11.706666666666665</v>
      </c>
      <c r="AP77" s="30">
        <f t="shared" si="19"/>
        <v>183.33333333333334</v>
      </c>
      <c r="AQ77" s="30">
        <f t="shared" si="20"/>
        <v>11.706666666666665</v>
      </c>
      <c r="AR77" s="30">
        <f t="shared" si="21"/>
        <v>183.33333333333334</v>
      </c>
      <c r="AS77" s="30">
        <f t="shared" si="22"/>
        <v>11.706666666666665</v>
      </c>
      <c r="AT77" s="30">
        <f t="shared" si="23"/>
        <v>183.33333333333334</v>
      </c>
      <c r="AU77" s="30">
        <f t="shared" si="24"/>
        <v>11.706666666666665</v>
      </c>
      <c r="AV77" s="30">
        <f t="shared" si="25"/>
        <v>183.33333333333334</v>
      </c>
      <c r="AW77" s="30">
        <f t="shared" si="26"/>
        <v>11.706666666666665</v>
      </c>
      <c r="AX77" s="30">
        <f t="shared" si="27"/>
        <v>183.33333333333334</v>
      </c>
      <c r="AY77" s="30">
        <f t="shared" si="28"/>
        <v>11.706666666666665</v>
      </c>
      <c r="AZ77" s="30">
        <f t="shared" si="29"/>
        <v>183.33333333333334</v>
      </c>
    </row>
    <row r="78" spans="2:52" ht="15.75">
      <c r="B78" s="2" t="s">
        <v>146</v>
      </c>
      <c r="C78" s="2" t="s">
        <v>149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  <c r="I78" s="20">
        <v>80</v>
      </c>
      <c r="J78" s="2">
        <v>0</v>
      </c>
      <c r="K78" s="2">
        <v>393.925</v>
      </c>
      <c r="L78" s="2">
        <v>383.79700000000014</v>
      </c>
      <c r="M78" s="2">
        <v>8655.694499999998</v>
      </c>
      <c r="N78" s="2">
        <v>329.61</v>
      </c>
      <c r="O78" s="2">
        <v>8954.316612700004</v>
      </c>
      <c r="P78" s="2">
        <v>3051598</v>
      </c>
      <c r="Q78" s="2">
        <v>1611702</v>
      </c>
      <c r="R78" s="2">
        <v>3911.51566</v>
      </c>
      <c r="S78" s="2">
        <v>0</v>
      </c>
      <c r="T78" s="2">
        <v>0</v>
      </c>
      <c r="U78" s="20">
        <v>87</v>
      </c>
      <c r="V78" s="20">
        <v>31</v>
      </c>
      <c r="W78" s="20">
        <v>8</v>
      </c>
      <c r="X78" s="20">
        <v>21</v>
      </c>
      <c r="Y78" s="2">
        <v>80</v>
      </c>
      <c r="Z78" s="2">
        <v>40</v>
      </c>
      <c r="AA78" s="2">
        <v>161.08200000000002</v>
      </c>
      <c r="AB78" s="20">
        <v>49</v>
      </c>
      <c r="AC78" s="20">
        <v>11</v>
      </c>
      <c r="AD78" s="20">
        <v>4</v>
      </c>
      <c r="AE78" s="20">
        <v>6</v>
      </c>
      <c r="AF78" s="2">
        <v>39.06</v>
      </c>
      <c r="AG78" s="21">
        <v>167.295</v>
      </c>
      <c r="AH78" s="20">
        <v>44</v>
      </c>
      <c r="AI78" s="22">
        <v>2804</v>
      </c>
      <c r="AJ78" s="28">
        <f>'[1]Main- Master (2)'!AH8819</f>
        <v>20.082000000000022</v>
      </c>
      <c r="AK78" s="28">
        <f t="shared" si="15"/>
        <v>265</v>
      </c>
      <c r="AL78" s="29">
        <f>'[1]Main- Master (2)'!AJ8819</f>
        <v>2.65</v>
      </c>
      <c r="AM78" s="30">
        <f t="shared" si="16"/>
        <v>147.21299999999997</v>
      </c>
      <c r="AN78" s="31">
        <f t="shared" si="17"/>
        <v>2539</v>
      </c>
      <c r="AO78" s="30">
        <f t="shared" si="18"/>
        <v>24.535499999999995</v>
      </c>
      <c r="AP78" s="30">
        <f t="shared" si="19"/>
        <v>423.1666666666667</v>
      </c>
      <c r="AQ78" s="30">
        <f t="shared" si="20"/>
        <v>24.535499999999995</v>
      </c>
      <c r="AR78" s="30">
        <f t="shared" si="21"/>
        <v>423.1666666666667</v>
      </c>
      <c r="AS78" s="30">
        <f t="shared" si="22"/>
        <v>24.535499999999995</v>
      </c>
      <c r="AT78" s="30">
        <f t="shared" si="23"/>
        <v>423.1666666666667</v>
      </c>
      <c r="AU78" s="30">
        <f t="shared" si="24"/>
        <v>24.535499999999995</v>
      </c>
      <c r="AV78" s="30">
        <f t="shared" si="25"/>
        <v>423.1666666666667</v>
      </c>
      <c r="AW78" s="30">
        <f t="shared" si="26"/>
        <v>24.535499999999995</v>
      </c>
      <c r="AX78" s="30">
        <f t="shared" si="27"/>
        <v>423.1666666666667</v>
      </c>
      <c r="AY78" s="30">
        <f t="shared" si="28"/>
        <v>24.535499999999995</v>
      </c>
      <c r="AZ78" s="30">
        <f t="shared" si="29"/>
        <v>423.1666666666667</v>
      </c>
    </row>
    <row r="79" spans="2:52" ht="15.75">
      <c r="B79" s="23" t="s">
        <v>150</v>
      </c>
      <c r="C79" s="23" t="s">
        <v>151</v>
      </c>
      <c r="D79" s="23">
        <v>0</v>
      </c>
      <c r="E79" s="23">
        <v>0</v>
      </c>
      <c r="F79" s="23">
        <v>0</v>
      </c>
      <c r="G79" s="23">
        <v>0</v>
      </c>
      <c r="H79" s="23">
        <v>0</v>
      </c>
      <c r="I79" s="24">
        <v>155</v>
      </c>
      <c r="J79" s="23">
        <v>0</v>
      </c>
      <c r="K79" s="23">
        <v>731.615</v>
      </c>
      <c r="L79" s="23">
        <v>567.6063999999999</v>
      </c>
      <c r="M79" s="23">
        <v>15575.08432363931</v>
      </c>
      <c r="N79" s="23">
        <v>1100.29</v>
      </c>
      <c r="O79" s="23">
        <v>18648.112143</v>
      </c>
      <c r="P79" s="23">
        <v>5444041</v>
      </c>
      <c r="Q79" s="23">
        <v>3331135</v>
      </c>
      <c r="R79" s="23">
        <v>15154.295569999997</v>
      </c>
      <c r="S79" s="23">
        <v>0</v>
      </c>
      <c r="T79" s="23">
        <v>0</v>
      </c>
      <c r="U79" s="24">
        <v>145</v>
      </c>
      <c r="V79" s="24">
        <v>64</v>
      </c>
      <c r="W79" s="24">
        <v>6</v>
      </c>
      <c r="X79" s="24">
        <v>7</v>
      </c>
      <c r="Y79" s="23">
        <v>155</v>
      </c>
      <c r="Z79" s="23">
        <v>113</v>
      </c>
      <c r="AA79" s="23">
        <v>502.1934000000001</v>
      </c>
      <c r="AB79" s="24">
        <v>115</v>
      </c>
      <c r="AC79" s="24">
        <v>42</v>
      </c>
      <c r="AD79" s="24">
        <v>4</v>
      </c>
      <c r="AE79" s="24">
        <v>6</v>
      </c>
      <c r="AF79" s="23">
        <v>78.87</v>
      </c>
      <c r="AG79" s="23">
        <v>151.675</v>
      </c>
      <c r="AH79" s="20">
        <v>38</v>
      </c>
      <c r="AI79" s="22">
        <v>3600</v>
      </c>
      <c r="AJ79" s="28">
        <f>'[1]Main- Master (2)'!AH8975</f>
        <v>26.28</v>
      </c>
      <c r="AK79" s="28">
        <f t="shared" si="15"/>
        <v>1593</v>
      </c>
      <c r="AL79" s="29">
        <f>'[1]Main- Master (2)'!AJ8975</f>
        <v>15.93</v>
      </c>
      <c r="AM79" s="30">
        <f t="shared" si="16"/>
        <v>125.39500000000001</v>
      </c>
      <c r="AN79" s="31">
        <f t="shared" si="17"/>
        <v>2007</v>
      </c>
      <c r="AO79" s="30">
        <f t="shared" si="18"/>
        <v>20.89916666666667</v>
      </c>
      <c r="AP79" s="30">
        <f t="shared" si="19"/>
        <v>334.5</v>
      </c>
      <c r="AQ79" s="30">
        <f t="shared" si="20"/>
        <v>20.89916666666667</v>
      </c>
      <c r="AR79" s="30">
        <f t="shared" si="21"/>
        <v>334.5</v>
      </c>
      <c r="AS79" s="30">
        <f t="shared" si="22"/>
        <v>20.89916666666667</v>
      </c>
      <c r="AT79" s="30">
        <f t="shared" si="23"/>
        <v>334.5</v>
      </c>
      <c r="AU79" s="30">
        <f t="shared" si="24"/>
        <v>20.89916666666667</v>
      </c>
      <c r="AV79" s="30">
        <f t="shared" si="25"/>
        <v>334.5</v>
      </c>
      <c r="AW79" s="30">
        <f t="shared" si="26"/>
        <v>20.89916666666667</v>
      </c>
      <c r="AX79" s="30">
        <f t="shared" si="27"/>
        <v>334.5</v>
      </c>
      <c r="AY79" s="30">
        <f t="shared" si="28"/>
        <v>20.89916666666667</v>
      </c>
      <c r="AZ79" s="30">
        <f t="shared" si="29"/>
        <v>334.5</v>
      </c>
    </row>
    <row r="80" spans="2:52" ht="15.75">
      <c r="B80" s="2" t="s">
        <v>150</v>
      </c>
      <c r="C80" s="2" t="s">
        <v>152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  <c r="I80" s="20">
        <v>66</v>
      </c>
      <c r="J80" s="2">
        <v>0</v>
      </c>
      <c r="K80" s="2">
        <v>264.45</v>
      </c>
      <c r="L80" s="2">
        <v>260.09299999999996</v>
      </c>
      <c r="M80" s="2">
        <v>6769.91</v>
      </c>
      <c r="N80" s="2">
        <v>211.51</v>
      </c>
      <c r="O80" s="2">
        <v>8000.638647000003</v>
      </c>
      <c r="P80" s="2">
        <v>2604147</v>
      </c>
      <c r="Q80" s="2">
        <v>595976</v>
      </c>
      <c r="R80" s="2">
        <v>5208.1089</v>
      </c>
      <c r="S80" s="2">
        <v>0</v>
      </c>
      <c r="T80" s="2">
        <v>0</v>
      </c>
      <c r="U80" s="20">
        <v>58</v>
      </c>
      <c r="V80" s="20">
        <v>25</v>
      </c>
      <c r="W80" s="20">
        <v>14</v>
      </c>
      <c r="X80" s="20">
        <v>2</v>
      </c>
      <c r="Y80" s="2">
        <v>66</v>
      </c>
      <c r="Z80" s="2">
        <v>31</v>
      </c>
      <c r="AA80" s="2">
        <v>115.30799999999999</v>
      </c>
      <c r="AB80" s="20">
        <v>27</v>
      </c>
      <c r="AC80" s="20">
        <v>13</v>
      </c>
      <c r="AD80" s="20">
        <v>11</v>
      </c>
      <c r="AE80" s="20">
        <v>0</v>
      </c>
      <c r="AF80" s="2">
        <v>55.69</v>
      </c>
      <c r="AG80" s="21">
        <v>107.1</v>
      </c>
      <c r="AH80" s="20">
        <v>43</v>
      </c>
      <c r="AI80" s="22">
        <v>3700</v>
      </c>
      <c r="AJ80" s="28" t="e">
        <f>'[1]Main- Master (2)'!AH9042</f>
        <v>#REF!</v>
      </c>
      <c r="AK80" s="28">
        <f t="shared" si="15"/>
        <v>1324</v>
      </c>
      <c r="AL80" s="29">
        <f>'[1]Main- Master (2)'!AJ9042</f>
        <v>13.24</v>
      </c>
      <c r="AM80" s="30" t="e">
        <f t="shared" si="16"/>
        <v>#REF!</v>
      </c>
      <c r="AN80" s="31">
        <f t="shared" si="17"/>
        <v>2376</v>
      </c>
      <c r="AO80" s="30" t="e">
        <f t="shared" si="18"/>
        <v>#REF!</v>
      </c>
      <c r="AP80" s="30">
        <f t="shared" si="19"/>
        <v>396</v>
      </c>
      <c r="AQ80" s="30" t="e">
        <f t="shared" si="20"/>
        <v>#REF!</v>
      </c>
      <c r="AR80" s="30">
        <f t="shared" si="21"/>
        <v>396</v>
      </c>
      <c r="AS80" s="30" t="e">
        <f t="shared" si="22"/>
        <v>#REF!</v>
      </c>
      <c r="AT80" s="30">
        <f t="shared" si="23"/>
        <v>396</v>
      </c>
      <c r="AU80" s="30" t="e">
        <f t="shared" si="24"/>
        <v>#REF!</v>
      </c>
      <c r="AV80" s="30">
        <f t="shared" si="25"/>
        <v>396</v>
      </c>
      <c r="AW80" s="30" t="e">
        <f t="shared" si="26"/>
        <v>#REF!</v>
      </c>
      <c r="AX80" s="30">
        <f t="shared" si="27"/>
        <v>396</v>
      </c>
      <c r="AY80" s="30" t="e">
        <f t="shared" si="28"/>
        <v>#REF!</v>
      </c>
      <c r="AZ80" s="30">
        <f t="shared" si="29"/>
        <v>396</v>
      </c>
    </row>
    <row r="81" spans="2:52" ht="15.75">
      <c r="B81" s="2" t="s">
        <v>153</v>
      </c>
      <c r="C81" s="2" t="s">
        <v>154</v>
      </c>
      <c r="D81" s="2">
        <v>0</v>
      </c>
      <c r="E81" s="2">
        <v>0</v>
      </c>
      <c r="F81" s="2">
        <v>0</v>
      </c>
      <c r="G81" s="2">
        <v>0</v>
      </c>
      <c r="H81" s="2">
        <v>0</v>
      </c>
      <c r="I81" s="20">
        <v>103</v>
      </c>
      <c r="J81" s="2">
        <v>0</v>
      </c>
      <c r="K81" s="2">
        <v>401.7</v>
      </c>
      <c r="L81" s="2">
        <v>389.014</v>
      </c>
      <c r="M81" s="2">
        <v>8537.994999999999</v>
      </c>
      <c r="N81" s="2">
        <v>256.52</v>
      </c>
      <c r="O81" s="2">
        <v>8740.45</v>
      </c>
      <c r="P81" s="2">
        <v>2357549</v>
      </c>
      <c r="Q81" s="2">
        <v>903776</v>
      </c>
      <c r="R81" s="2">
        <v>7232.37</v>
      </c>
      <c r="S81" s="2">
        <v>0</v>
      </c>
      <c r="T81" s="2">
        <v>0</v>
      </c>
      <c r="U81" s="20">
        <v>20</v>
      </c>
      <c r="V81" s="20">
        <v>98</v>
      </c>
      <c r="W81" s="20">
        <v>28</v>
      </c>
      <c r="X81" s="20">
        <v>6</v>
      </c>
      <c r="Y81" s="2">
        <v>103</v>
      </c>
      <c r="Z81" s="2">
        <v>97</v>
      </c>
      <c r="AA81" s="2">
        <v>371.114</v>
      </c>
      <c r="AB81" s="20">
        <v>20</v>
      </c>
      <c r="AC81" s="20">
        <v>90</v>
      </c>
      <c r="AD81" s="20">
        <v>27</v>
      </c>
      <c r="AE81" s="20">
        <v>6</v>
      </c>
      <c r="AF81" s="2">
        <v>9.91</v>
      </c>
      <c r="AG81" s="21">
        <v>19.06</v>
      </c>
      <c r="AH81" s="20">
        <v>5</v>
      </c>
      <c r="AI81" s="22">
        <v>910.89</v>
      </c>
      <c r="AJ81" s="28">
        <f>'[1]Main- Master (2)'!AH9146</f>
        <v>6.113999999999976</v>
      </c>
      <c r="AK81" s="28">
        <f t="shared" si="15"/>
        <v>628</v>
      </c>
      <c r="AL81" s="29">
        <f>'[1]Main- Master (2)'!AJ9146</f>
        <v>6.28</v>
      </c>
      <c r="AM81" s="30">
        <f t="shared" si="16"/>
        <v>12.946000000000023</v>
      </c>
      <c r="AN81" s="31">
        <f t="shared" si="17"/>
        <v>282.89</v>
      </c>
      <c r="AO81" s="30">
        <f t="shared" si="18"/>
        <v>2.1576666666666706</v>
      </c>
      <c r="AP81" s="30">
        <f t="shared" si="19"/>
        <v>47.14833333333333</v>
      </c>
      <c r="AQ81" s="30">
        <f t="shared" si="20"/>
        <v>2.1576666666666706</v>
      </c>
      <c r="AR81" s="30">
        <f t="shared" si="21"/>
        <v>47.14833333333333</v>
      </c>
      <c r="AS81" s="30">
        <f t="shared" si="22"/>
        <v>2.1576666666666706</v>
      </c>
      <c r="AT81" s="30">
        <f t="shared" si="23"/>
        <v>47.14833333333333</v>
      </c>
      <c r="AU81" s="30">
        <f t="shared" si="24"/>
        <v>2.1576666666666706</v>
      </c>
      <c r="AV81" s="30">
        <f t="shared" si="25"/>
        <v>47.14833333333333</v>
      </c>
      <c r="AW81" s="30">
        <f t="shared" si="26"/>
        <v>2.1576666666666706</v>
      </c>
      <c r="AX81" s="30">
        <f t="shared" si="27"/>
        <v>47.14833333333333</v>
      </c>
      <c r="AY81" s="30">
        <f t="shared" si="28"/>
        <v>2.1576666666666706</v>
      </c>
      <c r="AZ81" s="30">
        <f t="shared" si="29"/>
        <v>47.14833333333333</v>
      </c>
    </row>
    <row r="82" spans="2:52" ht="15.75">
      <c r="B82" s="2" t="s">
        <v>153</v>
      </c>
      <c r="C82" s="2" t="s">
        <v>155</v>
      </c>
      <c r="D82" s="2">
        <v>0</v>
      </c>
      <c r="E82" s="2">
        <v>0</v>
      </c>
      <c r="F82" s="2">
        <v>0</v>
      </c>
      <c r="G82" s="2">
        <v>0</v>
      </c>
      <c r="H82" s="2">
        <v>0</v>
      </c>
      <c r="I82" s="20">
        <v>110</v>
      </c>
      <c r="J82" s="2">
        <v>0</v>
      </c>
      <c r="K82" s="2">
        <v>503.78</v>
      </c>
      <c r="L82" s="2">
        <v>487.94440000000014</v>
      </c>
      <c r="M82" s="2">
        <v>11851.294</v>
      </c>
      <c r="N82" s="2">
        <v>86.17</v>
      </c>
      <c r="O82" s="2">
        <v>11912.56</v>
      </c>
      <c r="P82" s="2">
        <v>4289008</v>
      </c>
      <c r="Q82" s="2">
        <v>3538948</v>
      </c>
      <c r="R82" s="2">
        <v>9517.09</v>
      </c>
      <c r="S82" s="2">
        <v>0</v>
      </c>
      <c r="T82" s="2">
        <v>0</v>
      </c>
      <c r="U82" s="20">
        <v>61</v>
      </c>
      <c r="V82" s="20">
        <v>83</v>
      </c>
      <c r="W82" s="20">
        <v>24</v>
      </c>
      <c r="X82" s="20">
        <v>9</v>
      </c>
      <c r="Y82" s="2">
        <v>110</v>
      </c>
      <c r="Z82" s="2">
        <v>93</v>
      </c>
      <c r="AA82" s="2">
        <v>383.36840000000007</v>
      </c>
      <c r="AB82" s="20">
        <v>54</v>
      </c>
      <c r="AC82" s="20">
        <v>67</v>
      </c>
      <c r="AD82" s="20">
        <v>23</v>
      </c>
      <c r="AE82" s="20">
        <v>8</v>
      </c>
      <c r="AF82" s="2">
        <v>86.26</v>
      </c>
      <c r="AG82" s="21">
        <v>165.88</v>
      </c>
      <c r="AH82" s="20">
        <v>30</v>
      </c>
      <c r="AI82" s="22">
        <v>3100</v>
      </c>
      <c r="AJ82" s="28">
        <f>'[1]Main- Master (2)'!AH9257</f>
        <v>29.368400000000065</v>
      </c>
      <c r="AK82" s="28">
        <f t="shared" si="15"/>
        <v>1009</v>
      </c>
      <c r="AL82" s="29">
        <f>'[1]Main- Master (2)'!AJ9257</f>
        <v>10.09</v>
      </c>
      <c r="AM82" s="30">
        <f t="shared" si="16"/>
        <v>136.51159999999993</v>
      </c>
      <c r="AN82" s="31">
        <f t="shared" si="17"/>
        <v>2091</v>
      </c>
      <c r="AO82" s="30">
        <f t="shared" si="18"/>
        <v>22.751933333333323</v>
      </c>
      <c r="AP82" s="30">
        <f t="shared" si="19"/>
        <v>348.5</v>
      </c>
      <c r="AQ82" s="30">
        <f t="shared" si="20"/>
        <v>22.751933333333323</v>
      </c>
      <c r="AR82" s="30">
        <f t="shared" si="21"/>
        <v>348.5</v>
      </c>
      <c r="AS82" s="30">
        <f t="shared" si="22"/>
        <v>22.751933333333323</v>
      </c>
      <c r="AT82" s="30">
        <f t="shared" si="23"/>
        <v>348.5</v>
      </c>
      <c r="AU82" s="30">
        <f t="shared" si="24"/>
        <v>22.751933333333323</v>
      </c>
      <c r="AV82" s="30">
        <f t="shared" si="25"/>
        <v>348.5</v>
      </c>
      <c r="AW82" s="30">
        <f t="shared" si="26"/>
        <v>22.751933333333323</v>
      </c>
      <c r="AX82" s="30">
        <f t="shared" si="27"/>
        <v>348.5</v>
      </c>
      <c r="AY82" s="30">
        <f t="shared" si="28"/>
        <v>22.751933333333323</v>
      </c>
      <c r="AZ82" s="30">
        <f t="shared" si="29"/>
        <v>348.5</v>
      </c>
    </row>
    <row r="83" spans="2:52" ht="15.75">
      <c r="B83" s="2" t="s">
        <v>153</v>
      </c>
      <c r="C83" s="2" t="s">
        <v>156</v>
      </c>
      <c r="D83" s="2">
        <v>0</v>
      </c>
      <c r="E83" s="2">
        <v>0</v>
      </c>
      <c r="F83" s="2">
        <v>0</v>
      </c>
      <c r="G83" s="2">
        <v>0</v>
      </c>
      <c r="H83" s="2">
        <v>0</v>
      </c>
      <c r="I83" s="20">
        <v>62</v>
      </c>
      <c r="J83" s="2">
        <v>0</v>
      </c>
      <c r="K83" s="2">
        <v>303.21</v>
      </c>
      <c r="L83" s="2">
        <v>298.135</v>
      </c>
      <c r="M83" s="2">
        <v>7626.741146599999</v>
      </c>
      <c r="N83" s="2">
        <v>232.13</v>
      </c>
      <c r="O83" s="2">
        <v>7811.184611099999</v>
      </c>
      <c r="P83" s="2">
        <v>2430310</v>
      </c>
      <c r="Q83" s="2">
        <v>1977639</v>
      </c>
      <c r="R83" s="2">
        <v>5341.362999999999</v>
      </c>
      <c r="S83" s="2">
        <v>0</v>
      </c>
      <c r="T83" s="2">
        <v>0</v>
      </c>
      <c r="U83" s="20">
        <v>12</v>
      </c>
      <c r="V83" s="20">
        <v>48</v>
      </c>
      <c r="W83" s="20">
        <v>27</v>
      </c>
      <c r="X83" s="20">
        <v>5</v>
      </c>
      <c r="Y83" s="2">
        <v>62</v>
      </c>
      <c r="Z83" s="2">
        <v>50</v>
      </c>
      <c r="AA83" s="2">
        <v>215.805</v>
      </c>
      <c r="AB83" s="20">
        <v>10</v>
      </c>
      <c r="AC83" s="20">
        <v>42</v>
      </c>
      <c r="AD83" s="20">
        <v>24</v>
      </c>
      <c r="AE83" s="20">
        <v>5</v>
      </c>
      <c r="AF83" s="2">
        <v>59.17</v>
      </c>
      <c r="AG83" s="21">
        <v>113.78</v>
      </c>
      <c r="AH83" s="20">
        <v>17</v>
      </c>
      <c r="AI83" s="22">
        <v>2777.07</v>
      </c>
      <c r="AJ83" s="28">
        <f>'[1]Main- Master (2)'!AH9320</f>
        <v>17.805000000000064</v>
      </c>
      <c r="AK83" s="28">
        <f t="shared" si="15"/>
        <v>772</v>
      </c>
      <c r="AL83" s="29">
        <f>'[1]Main- Master (2)'!AJ9320</f>
        <v>7.72</v>
      </c>
      <c r="AM83" s="30">
        <f t="shared" si="16"/>
        <v>95.97499999999994</v>
      </c>
      <c r="AN83" s="31">
        <f t="shared" si="17"/>
        <v>2005.0700000000002</v>
      </c>
      <c r="AO83" s="30">
        <f t="shared" si="18"/>
        <v>15.995833333333323</v>
      </c>
      <c r="AP83" s="30">
        <f t="shared" si="19"/>
        <v>334.17833333333334</v>
      </c>
      <c r="AQ83" s="30">
        <f t="shared" si="20"/>
        <v>15.995833333333323</v>
      </c>
      <c r="AR83" s="30">
        <f t="shared" si="21"/>
        <v>334.17833333333334</v>
      </c>
      <c r="AS83" s="30">
        <f t="shared" si="22"/>
        <v>15.995833333333323</v>
      </c>
      <c r="AT83" s="30">
        <f t="shared" si="23"/>
        <v>334.17833333333334</v>
      </c>
      <c r="AU83" s="30">
        <f t="shared" si="24"/>
        <v>15.995833333333323</v>
      </c>
      <c r="AV83" s="30">
        <f t="shared" si="25"/>
        <v>334.17833333333334</v>
      </c>
      <c r="AW83" s="30">
        <f t="shared" si="26"/>
        <v>15.995833333333323</v>
      </c>
      <c r="AX83" s="30">
        <f t="shared" si="27"/>
        <v>334.17833333333334</v>
      </c>
      <c r="AY83" s="30">
        <f t="shared" si="28"/>
        <v>15.995833333333323</v>
      </c>
      <c r="AZ83" s="30">
        <f t="shared" si="29"/>
        <v>334.17833333333334</v>
      </c>
    </row>
    <row r="84" spans="2:52" ht="15.75">
      <c r="B84" s="2" t="s">
        <v>153</v>
      </c>
      <c r="C84" s="2" t="s">
        <v>157</v>
      </c>
      <c r="D84" s="2">
        <v>0</v>
      </c>
      <c r="E84" s="2">
        <v>0</v>
      </c>
      <c r="F84" s="2">
        <v>0</v>
      </c>
      <c r="G84" s="2">
        <v>0</v>
      </c>
      <c r="H84" s="2">
        <v>0</v>
      </c>
      <c r="I84" s="20">
        <v>90</v>
      </c>
      <c r="J84" s="2">
        <v>0</v>
      </c>
      <c r="K84" s="2">
        <v>396.785</v>
      </c>
      <c r="L84" s="2">
        <v>387.05799999999977</v>
      </c>
      <c r="M84" s="2">
        <v>9087.839500000002</v>
      </c>
      <c r="N84" s="2">
        <v>389.06</v>
      </c>
      <c r="O84" s="2">
        <v>9479.2009475</v>
      </c>
      <c r="P84" s="2">
        <v>1869026</v>
      </c>
      <c r="Q84" s="2">
        <v>1338583</v>
      </c>
      <c r="R84" s="2">
        <v>5323.955759999998</v>
      </c>
      <c r="S84" s="2">
        <v>0</v>
      </c>
      <c r="T84" s="2">
        <v>0</v>
      </c>
      <c r="U84" s="20">
        <v>39</v>
      </c>
      <c r="V84" s="20">
        <v>66</v>
      </c>
      <c r="W84" s="20">
        <v>19</v>
      </c>
      <c r="X84" s="20">
        <v>5</v>
      </c>
      <c r="Y84" s="2">
        <v>90</v>
      </c>
      <c r="Z84" s="2">
        <v>34</v>
      </c>
      <c r="AA84" s="2">
        <v>161.15699999999998</v>
      </c>
      <c r="AB84" s="20">
        <v>19</v>
      </c>
      <c r="AC84" s="20">
        <v>23</v>
      </c>
      <c r="AD84" s="20">
        <v>8</v>
      </c>
      <c r="AE84" s="20">
        <v>4</v>
      </c>
      <c r="AF84" s="2">
        <v>125.69</v>
      </c>
      <c r="AG84" s="21">
        <v>241.72</v>
      </c>
      <c r="AH84" s="20">
        <v>60</v>
      </c>
      <c r="AI84" s="22">
        <v>3950</v>
      </c>
      <c r="AJ84" s="28">
        <f>'[1]Main- Master (2)'!AH9411</f>
        <v>35.55699999999999</v>
      </c>
      <c r="AK84" s="28">
        <f t="shared" si="15"/>
        <v>748</v>
      </c>
      <c r="AL84" s="29">
        <f>'[1]Main- Master (2)'!AJ9411</f>
        <v>7.48</v>
      </c>
      <c r="AM84" s="30">
        <f t="shared" si="16"/>
        <v>206.163</v>
      </c>
      <c r="AN84" s="31">
        <f t="shared" si="17"/>
        <v>3202</v>
      </c>
      <c r="AO84" s="30">
        <f t="shared" si="18"/>
        <v>34.3605</v>
      </c>
      <c r="AP84" s="30">
        <f t="shared" si="19"/>
        <v>533.6666666666666</v>
      </c>
      <c r="AQ84" s="30">
        <f t="shared" si="20"/>
        <v>34.3605</v>
      </c>
      <c r="AR84" s="30">
        <f t="shared" si="21"/>
        <v>533.6666666666666</v>
      </c>
      <c r="AS84" s="30">
        <f t="shared" si="22"/>
        <v>34.3605</v>
      </c>
      <c r="AT84" s="30">
        <f t="shared" si="23"/>
        <v>533.6666666666666</v>
      </c>
      <c r="AU84" s="30">
        <f t="shared" si="24"/>
        <v>34.3605</v>
      </c>
      <c r="AV84" s="30">
        <f t="shared" si="25"/>
        <v>533.6666666666666</v>
      </c>
      <c r="AW84" s="30">
        <f t="shared" si="26"/>
        <v>34.3605</v>
      </c>
      <c r="AX84" s="30">
        <f t="shared" si="27"/>
        <v>533.6666666666666</v>
      </c>
      <c r="AY84" s="30">
        <f t="shared" si="28"/>
        <v>34.3605</v>
      </c>
      <c r="AZ84" s="30">
        <f t="shared" si="29"/>
        <v>533.6666666666666</v>
      </c>
    </row>
    <row r="85" spans="2:52" ht="15.75">
      <c r="B85" s="2" t="s">
        <v>153</v>
      </c>
      <c r="C85" s="2" t="s">
        <v>158</v>
      </c>
      <c r="D85" s="2">
        <v>0</v>
      </c>
      <c r="E85" s="2">
        <v>0</v>
      </c>
      <c r="F85" s="2">
        <v>0</v>
      </c>
      <c r="G85" s="2">
        <v>0</v>
      </c>
      <c r="H85" s="2">
        <v>0</v>
      </c>
      <c r="I85" s="20">
        <v>81</v>
      </c>
      <c r="J85" s="2">
        <v>0</v>
      </c>
      <c r="K85" s="2">
        <v>389.78</v>
      </c>
      <c r="L85" s="2">
        <v>378.005</v>
      </c>
      <c r="M85" s="2">
        <v>9526.6955</v>
      </c>
      <c r="N85" s="2">
        <v>79.13</v>
      </c>
      <c r="O85" s="2">
        <v>9575.464</v>
      </c>
      <c r="P85" s="2">
        <v>3157062</v>
      </c>
      <c r="Q85" s="2">
        <v>1314901</v>
      </c>
      <c r="R85" s="2">
        <v>6117.12</v>
      </c>
      <c r="S85" s="2">
        <v>0</v>
      </c>
      <c r="T85" s="2">
        <v>0</v>
      </c>
      <c r="U85" s="20">
        <v>52</v>
      </c>
      <c r="V85" s="20">
        <v>68</v>
      </c>
      <c r="W85" s="20">
        <v>23</v>
      </c>
      <c r="X85" s="20">
        <v>13</v>
      </c>
      <c r="Y85" s="2">
        <v>81</v>
      </c>
      <c r="Z85" s="2">
        <v>53</v>
      </c>
      <c r="AA85" s="2">
        <v>228.55</v>
      </c>
      <c r="AB85" s="20">
        <v>41</v>
      </c>
      <c r="AC85" s="20">
        <v>46</v>
      </c>
      <c r="AD85" s="20">
        <v>20</v>
      </c>
      <c r="AE85" s="20">
        <v>8</v>
      </c>
      <c r="AF85" s="2">
        <v>114.37</v>
      </c>
      <c r="AG85" s="21">
        <v>219.94</v>
      </c>
      <c r="AH85" s="20">
        <v>38</v>
      </c>
      <c r="AI85" s="22">
        <v>4074.4</v>
      </c>
      <c r="AJ85" s="28">
        <f>'[1]Main- Master (2)'!AH9493</f>
        <v>54.55000000000004</v>
      </c>
      <c r="AK85" s="28">
        <f t="shared" si="15"/>
        <v>1225</v>
      </c>
      <c r="AL85" s="29">
        <f>'[1]Main- Master (2)'!AJ9493</f>
        <v>12.25</v>
      </c>
      <c r="AM85" s="30">
        <f t="shared" si="16"/>
        <v>165.38999999999996</v>
      </c>
      <c r="AN85" s="31">
        <f t="shared" si="17"/>
        <v>2849.4</v>
      </c>
      <c r="AO85" s="30">
        <f t="shared" si="18"/>
        <v>27.564999999999994</v>
      </c>
      <c r="AP85" s="30">
        <f t="shared" si="19"/>
        <v>474.90000000000003</v>
      </c>
      <c r="AQ85" s="30">
        <f t="shared" si="20"/>
        <v>27.564999999999994</v>
      </c>
      <c r="AR85" s="30">
        <f t="shared" si="21"/>
        <v>474.90000000000003</v>
      </c>
      <c r="AS85" s="30">
        <f t="shared" si="22"/>
        <v>27.564999999999994</v>
      </c>
      <c r="AT85" s="30">
        <f t="shared" si="23"/>
        <v>474.90000000000003</v>
      </c>
      <c r="AU85" s="30">
        <f t="shared" si="24"/>
        <v>27.564999999999994</v>
      </c>
      <c r="AV85" s="30">
        <f t="shared" si="25"/>
        <v>474.90000000000003</v>
      </c>
      <c r="AW85" s="30">
        <f t="shared" si="26"/>
        <v>27.564999999999994</v>
      </c>
      <c r="AX85" s="30">
        <f t="shared" si="27"/>
        <v>474.90000000000003</v>
      </c>
      <c r="AY85" s="30">
        <f t="shared" si="28"/>
        <v>27.564999999999994</v>
      </c>
      <c r="AZ85" s="30">
        <f t="shared" si="29"/>
        <v>474.90000000000003</v>
      </c>
    </row>
    <row r="86" spans="2:52" ht="15.75">
      <c r="B86" s="2" t="s">
        <v>159</v>
      </c>
      <c r="C86" s="2" t="s">
        <v>160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  <c r="I86" s="20">
        <v>165</v>
      </c>
      <c r="J86" s="2">
        <v>0</v>
      </c>
      <c r="K86" s="2">
        <v>830.991</v>
      </c>
      <c r="L86" s="2">
        <v>806.1980000000002</v>
      </c>
      <c r="M86" s="2">
        <v>17191.302</v>
      </c>
      <c r="N86" s="2">
        <v>1182.015</v>
      </c>
      <c r="O86" s="2">
        <v>18375.341000000008</v>
      </c>
      <c r="P86" s="2">
        <v>6446043</v>
      </c>
      <c r="Q86" s="2">
        <v>4642969</v>
      </c>
      <c r="R86" s="2">
        <v>11289.467869999999</v>
      </c>
      <c r="S86" s="2">
        <v>0</v>
      </c>
      <c r="T86" s="2">
        <v>0</v>
      </c>
      <c r="U86" s="20">
        <v>111</v>
      </c>
      <c r="V86" s="20">
        <v>96</v>
      </c>
      <c r="W86" s="20">
        <v>13</v>
      </c>
      <c r="X86" s="20">
        <v>4</v>
      </c>
      <c r="Y86" s="2">
        <v>165</v>
      </c>
      <c r="Z86" s="2">
        <v>111</v>
      </c>
      <c r="AA86" s="2">
        <v>528.043</v>
      </c>
      <c r="AB86" s="20">
        <v>90</v>
      </c>
      <c r="AC86" s="20">
        <v>64</v>
      </c>
      <c r="AD86" s="20">
        <v>7</v>
      </c>
      <c r="AE86" s="20">
        <v>3</v>
      </c>
      <c r="AF86" s="2">
        <v>149.84</v>
      </c>
      <c r="AG86" s="21">
        <v>288.16</v>
      </c>
      <c r="AH86" s="20">
        <v>53</v>
      </c>
      <c r="AI86" s="22">
        <v>5000</v>
      </c>
      <c r="AJ86" s="28">
        <f>'[1]Main- Master (2)'!AH9659</f>
        <v>25.043000000000006</v>
      </c>
      <c r="AK86" s="28">
        <f t="shared" si="15"/>
        <v>1086</v>
      </c>
      <c r="AL86" s="29">
        <f>'[1]Main- Master (2)'!AJ9659</f>
        <v>10.86</v>
      </c>
      <c r="AM86" s="30">
        <f t="shared" si="16"/>
        <v>263.117</v>
      </c>
      <c r="AN86" s="31">
        <f t="shared" si="17"/>
        <v>3914</v>
      </c>
      <c r="AO86" s="30">
        <f t="shared" si="18"/>
        <v>43.852833333333336</v>
      </c>
      <c r="AP86" s="30">
        <f t="shared" si="19"/>
        <v>652.3333333333334</v>
      </c>
      <c r="AQ86" s="30">
        <f t="shared" si="20"/>
        <v>43.852833333333336</v>
      </c>
      <c r="AR86" s="30">
        <f t="shared" si="21"/>
        <v>652.3333333333334</v>
      </c>
      <c r="AS86" s="30">
        <f t="shared" si="22"/>
        <v>43.852833333333336</v>
      </c>
      <c r="AT86" s="30">
        <f t="shared" si="23"/>
        <v>652.3333333333334</v>
      </c>
      <c r="AU86" s="30">
        <f t="shared" si="24"/>
        <v>43.852833333333336</v>
      </c>
      <c r="AV86" s="30">
        <f t="shared" si="25"/>
        <v>652.3333333333334</v>
      </c>
      <c r="AW86" s="30">
        <f t="shared" si="26"/>
        <v>43.852833333333336</v>
      </c>
      <c r="AX86" s="30">
        <f t="shared" si="27"/>
        <v>652.3333333333334</v>
      </c>
      <c r="AY86" s="30">
        <f t="shared" si="28"/>
        <v>43.852833333333336</v>
      </c>
      <c r="AZ86" s="30">
        <f t="shared" si="29"/>
        <v>652.3333333333334</v>
      </c>
    </row>
    <row r="87" spans="2:52" ht="15.75">
      <c r="B87" s="2" t="s">
        <v>159</v>
      </c>
      <c r="C87" s="2" t="s">
        <v>161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  <c r="I87" s="20">
        <v>103</v>
      </c>
      <c r="J87" s="2">
        <v>0</v>
      </c>
      <c r="K87" s="2">
        <v>445.885</v>
      </c>
      <c r="L87" s="2">
        <v>443.66</v>
      </c>
      <c r="M87" s="2">
        <v>10370.82</v>
      </c>
      <c r="N87" s="2">
        <v>0</v>
      </c>
      <c r="O87" s="2">
        <v>11121.282954</v>
      </c>
      <c r="P87" s="2">
        <v>4059009</v>
      </c>
      <c r="Q87" s="2">
        <v>2107285</v>
      </c>
      <c r="R87" s="2">
        <v>6065.951999999999</v>
      </c>
      <c r="S87" s="2">
        <v>0</v>
      </c>
      <c r="T87" s="2">
        <v>0</v>
      </c>
      <c r="U87" s="20">
        <v>44</v>
      </c>
      <c r="V87" s="20">
        <v>72</v>
      </c>
      <c r="W87" s="20">
        <v>15</v>
      </c>
      <c r="X87" s="20">
        <v>4</v>
      </c>
      <c r="Y87" s="2">
        <v>103</v>
      </c>
      <c r="Z87" s="2">
        <v>54</v>
      </c>
      <c r="AA87" s="2">
        <v>202.71</v>
      </c>
      <c r="AB87" s="20">
        <v>26</v>
      </c>
      <c r="AC87" s="20">
        <v>39</v>
      </c>
      <c r="AD87" s="20">
        <v>7</v>
      </c>
      <c r="AE87" s="20">
        <v>1</v>
      </c>
      <c r="AF87" s="2">
        <v>135.86</v>
      </c>
      <c r="AG87" s="21">
        <v>261.27</v>
      </c>
      <c r="AH87" s="20">
        <v>53</v>
      </c>
      <c r="AI87" s="22">
        <v>3600</v>
      </c>
      <c r="AJ87" s="28">
        <f>'[1]Main- Master (2)'!AH9763</f>
        <v>22.5</v>
      </c>
      <c r="AK87" s="28">
        <f t="shared" si="15"/>
        <v>1036</v>
      </c>
      <c r="AL87" s="29">
        <f>'[1]Main- Master (2)'!AJ9763</f>
        <v>10.36</v>
      </c>
      <c r="AM87" s="30">
        <f t="shared" si="16"/>
        <v>238.76999999999998</v>
      </c>
      <c r="AN87" s="31">
        <f t="shared" si="17"/>
        <v>2564</v>
      </c>
      <c r="AO87" s="30">
        <f t="shared" si="18"/>
        <v>39.794999999999995</v>
      </c>
      <c r="AP87" s="30">
        <f t="shared" si="19"/>
        <v>427.3333333333333</v>
      </c>
      <c r="AQ87" s="30">
        <f t="shared" si="20"/>
        <v>39.794999999999995</v>
      </c>
      <c r="AR87" s="30">
        <f t="shared" si="21"/>
        <v>427.3333333333333</v>
      </c>
      <c r="AS87" s="30">
        <f t="shared" si="22"/>
        <v>39.794999999999995</v>
      </c>
      <c r="AT87" s="30">
        <f t="shared" si="23"/>
        <v>427.3333333333333</v>
      </c>
      <c r="AU87" s="30">
        <f t="shared" si="24"/>
        <v>39.794999999999995</v>
      </c>
      <c r="AV87" s="30">
        <f t="shared" si="25"/>
        <v>427.3333333333333</v>
      </c>
      <c r="AW87" s="30">
        <f t="shared" si="26"/>
        <v>39.794999999999995</v>
      </c>
      <c r="AX87" s="30">
        <f t="shared" si="27"/>
        <v>427.3333333333333</v>
      </c>
      <c r="AY87" s="30">
        <f t="shared" si="28"/>
        <v>39.794999999999995</v>
      </c>
      <c r="AZ87" s="30">
        <f t="shared" si="29"/>
        <v>427.3333333333333</v>
      </c>
    </row>
    <row r="88" spans="2:52" ht="15.75">
      <c r="B88" s="2" t="s">
        <v>162</v>
      </c>
      <c r="C88" s="2" t="s">
        <v>163</v>
      </c>
      <c r="D88" s="2">
        <v>0</v>
      </c>
      <c r="E88" s="2">
        <v>0</v>
      </c>
      <c r="F88" s="2">
        <v>0</v>
      </c>
      <c r="G88" s="2">
        <v>0</v>
      </c>
      <c r="H88" s="2">
        <v>0</v>
      </c>
      <c r="I88" s="20">
        <v>250</v>
      </c>
      <c r="J88" s="2">
        <v>0</v>
      </c>
      <c r="K88" s="2">
        <v>960.7289999999994</v>
      </c>
      <c r="L88" s="2">
        <v>967.42</v>
      </c>
      <c r="M88" s="2">
        <v>20105.62275</v>
      </c>
      <c r="N88" s="2">
        <v>1066.58</v>
      </c>
      <c r="O88" s="2">
        <v>21880.757633825</v>
      </c>
      <c r="P88" s="2">
        <v>9731186</v>
      </c>
      <c r="Q88" s="2">
        <v>5601187</v>
      </c>
      <c r="R88" s="2">
        <v>15749.597719999992</v>
      </c>
      <c r="S88" s="2">
        <v>0</v>
      </c>
      <c r="T88" s="2">
        <v>0</v>
      </c>
      <c r="U88" s="20">
        <v>224</v>
      </c>
      <c r="V88" s="20">
        <v>73</v>
      </c>
      <c r="W88" s="20">
        <v>24</v>
      </c>
      <c r="X88" s="20">
        <v>11</v>
      </c>
      <c r="Y88" s="2">
        <v>250</v>
      </c>
      <c r="Z88" s="2">
        <v>155</v>
      </c>
      <c r="AA88" s="2">
        <v>606.055</v>
      </c>
      <c r="AB88" s="20">
        <v>153</v>
      </c>
      <c r="AC88" s="20">
        <v>36</v>
      </c>
      <c r="AD88" s="20">
        <v>13</v>
      </c>
      <c r="AE88" s="20">
        <v>3</v>
      </c>
      <c r="AF88" s="2">
        <v>222.57</v>
      </c>
      <c r="AG88" s="21">
        <v>428.02</v>
      </c>
      <c r="AH88" s="20">
        <v>114</v>
      </c>
      <c r="AI88" s="22">
        <v>6780.27</v>
      </c>
      <c r="AJ88" s="28">
        <f>'[1]Main- Master (2)'!AH10014</f>
        <v>28.9</v>
      </c>
      <c r="AK88" s="28">
        <f t="shared" si="15"/>
        <v>2448</v>
      </c>
      <c r="AL88" s="29">
        <f>'[1]Main- Master (2)'!AJ10014</f>
        <v>24.48</v>
      </c>
      <c r="AM88" s="30">
        <f t="shared" si="16"/>
        <v>399.12</v>
      </c>
      <c r="AN88" s="31">
        <f t="shared" si="17"/>
        <v>4332.27</v>
      </c>
      <c r="AO88" s="30">
        <f t="shared" si="18"/>
        <v>66.52</v>
      </c>
      <c r="AP88" s="30">
        <f t="shared" si="19"/>
        <v>722.0450000000001</v>
      </c>
      <c r="AQ88" s="30">
        <f t="shared" si="20"/>
        <v>66.52</v>
      </c>
      <c r="AR88" s="30">
        <f t="shared" si="21"/>
        <v>722.0450000000001</v>
      </c>
      <c r="AS88" s="30">
        <f t="shared" si="22"/>
        <v>66.52</v>
      </c>
      <c r="AT88" s="30">
        <f t="shared" si="23"/>
        <v>722.0450000000001</v>
      </c>
      <c r="AU88" s="30">
        <f t="shared" si="24"/>
        <v>66.52</v>
      </c>
      <c r="AV88" s="30">
        <f t="shared" si="25"/>
        <v>722.0450000000001</v>
      </c>
      <c r="AW88" s="30">
        <f t="shared" si="26"/>
        <v>66.52</v>
      </c>
      <c r="AX88" s="30">
        <f t="shared" si="27"/>
        <v>722.0450000000001</v>
      </c>
      <c r="AY88" s="30">
        <f t="shared" si="28"/>
        <v>66.52</v>
      </c>
      <c r="AZ88" s="30">
        <f t="shared" si="29"/>
        <v>722.0450000000001</v>
      </c>
    </row>
    <row r="89" spans="2:52" ht="15.75">
      <c r="B89" s="2" t="s">
        <v>164</v>
      </c>
      <c r="C89" s="2" t="s">
        <v>165</v>
      </c>
      <c r="D89" s="2">
        <v>0</v>
      </c>
      <c r="E89" s="2">
        <v>0</v>
      </c>
      <c r="F89" s="2">
        <v>0</v>
      </c>
      <c r="G89" s="2">
        <v>0</v>
      </c>
      <c r="H89" s="2">
        <v>0</v>
      </c>
      <c r="I89" s="20">
        <v>122</v>
      </c>
      <c r="J89" s="2">
        <v>0</v>
      </c>
      <c r="K89" s="2">
        <v>616.5440000000002</v>
      </c>
      <c r="L89" s="2">
        <v>616.5440000000002</v>
      </c>
      <c r="M89" s="2">
        <v>13349.379585367868</v>
      </c>
      <c r="N89" s="2">
        <v>-561.63</v>
      </c>
      <c r="O89" s="2">
        <v>12785.506283991044</v>
      </c>
      <c r="P89" s="2">
        <v>4763237</v>
      </c>
      <c r="Q89" s="2">
        <v>1450065</v>
      </c>
      <c r="R89" s="2">
        <v>7208.98</v>
      </c>
      <c r="S89" s="2">
        <v>0</v>
      </c>
      <c r="T89" s="2">
        <v>0</v>
      </c>
      <c r="U89" s="20">
        <v>98</v>
      </c>
      <c r="V89" s="20">
        <v>64</v>
      </c>
      <c r="W89" s="20">
        <v>16</v>
      </c>
      <c r="X89" s="20">
        <v>13</v>
      </c>
      <c r="Y89" s="2">
        <v>122</v>
      </c>
      <c r="Z89" s="2">
        <v>65</v>
      </c>
      <c r="AA89" s="2">
        <v>320.43399999999986</v>
      </c>
      <c r="AB89" s="20">
        <v>67</v>
      </c>
      <c r="AC89" s="20">
        <v>21</v>
      </c>
      <c r="AD89" s="20">
        <v>8</v>
      </c>
      <c r="AE89" s="20">
        <v>10</v>
      </c>
      <c r="AF89" s="2">
        <v>72.23</v>
      </c>
      <c r="AG89" s="21">
        <v>138.91</v>
      </c>
      <c r="AH89" s="20">
        <v>31</v>
      </c>
      <c r="AI89" s="22">
        <v>2400</v>
      </c>
      <c r="AJ89" s="28" t="e">
        <f>'[1]Main- Master (2)'!AH10137</f>
        <v>#REF!</v>
      </c>
      <c r="AK89" s="28">
        <f t="shared" si="15"/>
        <v>809</v>
      </c>
      <c r="AL89" s="29">
        <f>'[1]Main- Master (2)'!AJ10137</f>
        <v>8.09</v>
      </c>
      <c r="AM89" s="30" t="e">
        <f t="shared" si="16"/>
        <v>#REF!</v>
      </c>
      <c r="AN89" s="31">
        <f t="shared" si="17"/>
        <v>1591</v>
      </c>
      <c r="AO89" s="30" t="e">
        <f t="shared" si="18"/>
        <v>#REF!</v>
      </c>
      <c r="AP89" s="30">
        <f t="shared" si="19"/>
        <v>265.1666666666667</v>
      </c>
      <c r="AQ89" s="30" t="e">
        <f t="shared" si="20"/>
        <v>#REF!</v>
      </c>
      <c r="AR89" s="30">
        <f t="shared" si="21"/>
        <v>265.1666666666667</v>
      </c>
      <c r="AS89" s="30" t="e">
        <f t="shared" si="22"/>
        <v>#REF!</v>
      </c>
      <c r="AT89" s="30">
        <f t="shared" si="23"/>
        <v>265.1666666666667</v>
      </c>
      <c r="AU89" s="30" t="e">
        <f t="shared" si="24"/>
        <v>#REF!</v>
      </c>
      <c r="AV89" s="30">
        <f t="shared" si="25"/>
        <v>265.1666666666667</v>
      </c>
      <c r="AW89" s="30" t="e">
        <f t="shared" si="26"/>
        <v>#REF!</v>
      </c>
      <c r="AX89" s="30">
        <f t="shared" si="27"/>
        <v>265.1666666666667</v>
      </c>
      <c r="AY89" s="30" t="e">
        <f t="shared" si="28"/>
        <v>#REF!</v>
      </c>
      <c r="AZ89" s="30">
        <f t="shared" si="29"/>
        <v>265.1666666666667</v>
      </c>
    </row>
    <row r="90" spans="2:52" ht="15.75">
      <c r="B90" s="2" t="s">
        <v>166</v>
      </c>
      <c r="C90" s="2" t="s">
        <v>167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  <c r="I90" s="20">
        <v>286</v>
      </c>
      <c r="J90" s="2">
        <v>0</v>
      </c>
      <c r="K90" s="2">
        <v>1251.805</v>
      </c>
      <c r="L90" s="2">
        <v>1213.4770000000003</v>
      </c>
      <c r="M90" s="2">
        <v>26270.981332631603</v>
      </c>
      <c r="N90" s="2">
        <v>-2848.04</v>
      </c>
      <c r="O90" s="2">
        <v>23808.401017088312</v>
      </c>
      <c r="P90" s="2">
        <v>11111881</v>
      </c>
      <c r="Q90" s="2">
        <v>0</v>
      </c>
      <c r="R90" s="2">
        <v>18622.86359923161</v>
      </c>
      <c r="S90" s="2">
        <v>0</v>
      </c>
      <c r="T90" s="2">
        <v>0</v>
      </c>
      <c r="U90" s="20">
        <v>290</v>
      </c>
      <c r="V90" s="20">
        <v>122</v>
      </c>
      <c r="W90" s="20">
        <v>36</v>
      </c>
      <c r="X90" s="20">
        <v>14</v>
      </c>
      <c r="Y90" s="2">
        <v>286</v>
      </c>
      <c r="Z90" s="2">
        <v>210</v>
      </c>
      <c r="AA90" s="2">
        <v>958.8569999999997</v>
      </c>
      <c r="AB90" s="20">
        <v>229</v>
      </c>
      <c r="AC90" s="20">
        <v>94</v>
      </c>
      <c r="AD90" s="20">
        <v>27</v>
      </c>
      <c r="AE90" s="20">
        <v>8</v>
      </c>
      <c r="AF90" s="2">
        <v>74.25</v>
      </c>
      <c r="AG90" s="21">
        <v>142.79</v>
      </c>
      <c r="AH90" s="20">
        <v>47</v>
      </c>
      <c r="AI90" s="22">
        <v>2650</v>
      </c>
      <c r="AJ90" s="28">
        <f>'[1]Main- Master (2)'!AH10424</f>
        <v>44.85699999999974</v>
      </c>
      <c r="AK90" s="28">
        <f t="shared" si="15"/>
        <v>948</v>
      </c>
      <c r="AL90" s="29">
        <f>'[1]Main- Master (2)'!AJ10424</f>
        <v>9.48</v>
      </c>
      <c r="AM90" s="30">
        <f t="shared" si="16"/>
        <v>97.93300000000025</v>
      </c>
      <c r="AN90" s="31">
        <f t="shared" si="17"/>
        <v>1702</v>
      </c>
      <c r="AO90" s="30">
        <f t="shared" si="18"/>
        <v>16.322166666666707</v>
      </c>
      <c r="AP90" s="30">
        <f t="shared" si="19"/>
        <v>283.6666666666667</v>
      </c>
      <c r="AQ90" s="30">
        <f t="shared" si="20"/>
        <v>16.322166666666707</v>
      </c>
      <c r="AR90" s="30">
        <f t="shared" si="21"/>
        <v>283.6666666666667</v>
      </c>
      <c r="AS90" s="30">
        <f t="shared" si="22"/>
        <v>16.322166666666707</v>
      </c>
      <c r="AT90" s="30">
        <f t="shared" si="23"/>
        <v>283.6666666666667</v>
      </c>
      <c r="AU90" s="30">
        <f t="shared" si="24"/>
        <v>16.322166666666707</v>
      </c>
      <c r="AV90" s="30">
        <f t="shared" si="25"/>
        <v>283.6666666666667</v>
      </c>
      <c r="AW90" s="30">
        <f t="shared" si="26"/>
        <v>16.322166666666707</v>
      </c>
      <c r="AX90" s="30">
        <f t="shared" si="27"/>
        <v>283.6666666666667</v>
      </c>
      <c r="AY90" s="30">
        <f t="shared" si="28"/>
        <v>16.322166666666707</v>
      </c>
      <c r="AZ90" s="30">
        <f t="shared" si="29"/>
        <v>283.6666666666667</v>
      </c>
    </row>
    <row r="91" spans="2:52" ht="15.75">
      <c r="B91" s="2" t="s">
        <v>168</v>
      </c>
      <c r="C91" s="2" t="s">
        <v>169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0">
        <v>53</v>
      </c>
      <c r="J91" s="2">
        <v>0</v>
      </c>
      <c r="K91" s="2">
        <v>393.318</v>
      </c>
      <c r="L91" s="2">
        <v>380.4909999999999</v>
      </c>
      <c r="M91" s="2">
        <v>9781.13</v>
      </c>
      <c r="N91" s="2">
        <v>-0.7500000000000049</v>
      </c>
      <c r="O91" s="2">
        <v>9755.518000999997</v>
      </c>
      <c r="P91" s="2">
        <v>2072639</v>
      </c>
      <c r="Q91" s="2">
        <v>934955</v>
      </c>
      <c r="R91" s="2">
        <v>4289.08</v>
      </c>
      <c r="S91" s="2">
        <v>0</v>
      </c>
      <c r="T91" s="2">
        <v>0</v>
      </c>
      <c r="U91" s="20">
        <v>58</v>
      </c>
      <c r="V91" s="20">
        <v>31</v>
      </c>
      <c r="W91" s="20">
        <v>13</v>
      </c>
      <c r="X91" s="20">
        <v>5</v>
      </c>
      <c r="Y91" s="2">
        <v>53</v>
      </c>
      <c r="Z91" s="2">
        <v>24</v>
      </c>
      <c r="AA91" s="2">
        <v>115.12</v>
      </c>
      <c r="AB91" s="20">
        <v>30</v>
      </c>
      <c r="AC91" s="20">
        <v>10</v>
      </c>
      <c r="AD91" s="20">
        <v>5</v>
      </c>
      <c r="AE91" s="20">
        <v>2</v>
      </c>
      <c r="AF91" s="2">
        <v>75.95</v>
      </c>
      <c r="AG91" s="21">
        <v>146.05</v>
      </c>
      <c r="AH91" s="20">
        <v>23</v>
      </c>
      <c r="AI91" s="22">
        <v>3573</v>
      </c>
      <c r="AJ91" s="28">
        <f>'[1]Main- Master (2)'!AH10478</f>
        <v>4.9</v>
      </c>
      <c r="AK91" s="28">
        <f t="shared" si="15"/>
        <v>1158</v>
      </c>
      <c r="AL91" s="29">
        <f>'[1]Main- Master (2)'!AJ10478</f>
        <v>11.58</v>
      </c>
      <c r="AM91" s="30">
        <f t="shared" si="16"/>
        <v>141.15</v>
      </c>
      <c r="AN91" s="31">
        <f t="shared" si="17"/>
        <v>2415</v>
      </c>
      <c r="AO91" s="30">
        <f t="shared" si="18"/>
        <v>23.525000000000002</v>
      </c>
      <c r="AP91" s="30">
        <f t="shared" si="19"/>
        <v>402.5</v>
      </c>
      <c r="AQ91" s="30">
        <f t="shared" si="20"/>
        <v>23.525000000000002</v>
      </c>
      <c r="AR91" s="30">
        <f t="shared" si="21"/>
        <v>402.5</v>
      </c>
      <c r="AS91" s="30">
        <f t="shared" si="22"/>
        <v>23.525000000000002</v>
      </c>
      <c r="AT91" s="30">
        <f t="shared" si="23"/>
        <v>402.5</v>
      </c>
      <c r="AU91" s="30">
        <f t="shared" si="24"/>
        <v>23.525000000000002</v>
      </c>
      <c r="AV91" s="30">
        <f t="shared" si="25"/>
        <v>402.5</v>
      </c>
      <c r="AW91" s="30">
        <f t="shared" si="26"/>
        <v>23.525000000000002</v>
      </c>
      <c r="AX91" s="30">
        <f t="shared" si="27"/>
        <v>402.5</v>
      </c>
      <c r="AY91" s="30">
        <f t="shared" si="28"/>
        <v>23.525000000000002</v>
      </c>
      <c r="AZ91" s="30">
        <f t="shared" si="29"/>
        <v>402.5</v>
      </c>
    </row>
    <row r="92" spans="2:52" ht="15.75">
      <c r="B92" s="2" t="s">
        <v>168</v>
      </c>
      <c r="C92" s="2" t="s">
        <v>170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  <c r="I92" s="20">
        <v>52</v>
      </c>
      <c r="J92" s="2">
        <v>0</v>
      </c>
      <c r="K92" s="2">
        <v>371.437</v>
      </c>
      <c r="L92" s="2">
        <v>323.945</v>
      </c>
      <c r="M92" s="2">
        <v>8841.89</v>
      </c>
      <c r="N92" s="2">
        <v>59.57</v>
      </c>
      <c r="O92" s="2">
        <v>7970.711310000001</v>
      </c>
      <c r="P92" s="2">
        <v>1904785</v>
      </c>
      <c r="Q92" s="2">
        <v>1215848</v>
      </c>
      <c r="R92" s="2">
        <v>4544.31</v>
      </c>
      <c r="S92" s="2">
        <v>0</v>
      </c>
      <c r="T92" s="2">
        <v>0</v>
      </c>
      <c r="U92" s="20">
        <v>56</v>
      </c>
      <c r="V92" s="20">
        <v>25</v>
      </c>
      <c r="W92" s="20">
        <v>18</v>
      </c>
      <c r="X92" s="20">
        <v>7</v>
      </c>
      <c r="Y92" s="2">
        <v>52</v>
      </c>
      <c r="Z92" s="2">
        <v>31</v>
      </c>
      <c r="AA92" s="2">
        <v>151.435</v>
      </c>
      <c r="AB92" s="20">
        <v>33</v>
      </c>
      <c r="AC92" s="20">
        <v>6</v>
      </c>
      <c r="AD92" s="20">
        <v>4</v>
      </c>
      <c r="AE92" s="20">
        <v>1</v>
      </c>
      <c r="AF92" s="2">
        <v>76.24</v>
      </c>
      <c r="AG92" s="21">
        <v>146.61</v>
      </c>
      <c r="AH92" s="20">
        <v>19</v>
      </c>
      <c r="AI92" s="22">
        <v>2834</v>
      </c>
      <c r="AJ92" s="28">
        <f>'[1]Main- Master (2)'!AH10531</f>
        <v>29.435000000000002</v>
      </c>
      <c r="AK92" s="28">
        <f t="shared" si="15"/>
        <v>1068</v>
      </c>
      <c r="AL92" s="29">
        <f>'[1]Main- Master (2)'!AJ10531</f>
        <v>10.68</v>
      </c>
      <c r="AM92" s="30">
        <f t="shared" si="16"/>
        <v>117.17500000000001</v>
      </c>
      <c r="AN92" s="31">
        <f t="shared" si="17"/>
        <v>1766</v>
      </c>
      <c r="AO92" s="30">
        <f t="shared" si="18"/>
        <v>19.52916666666667</v>
      </c>
      <c r="AP92" s="30">
        <f t="shared" si="19"/>
        <v>294.3333333333333</v>
      </c>
      <c r="AQ92" s="30">
        <f t="shared" si="20"/>
        <v>19.52916666666667</v>
      </c>
      <c r="AR92" s="30">
        <f t="shared" si="21"/>
        <v>294.3333333333333</v>
      </c>
      <c r="AS92" s="30">
        <f t="shared" si="22"/>
        <v>19.52916666666667</v>
      </c>
      <c r="AT92" s="30">
        <f t="shared" si="23"/>
        <v>294.3333333333333</v>
      </c>
      <c r="AU92" s="30">
        <f t="shared" si="24"/>
        <v>19.52916666666667</v>
      </c>
      <c r="AV92" s="30">
        <f t="shared" si="25"/>
        <v>294.3333333333333</v>
      </c>
      <c r="AW92" s="30">
        <f t="shared" si="26"/>
        <v>19.52916666666667</v>
      </c>
      <c r="AX92" s="30">
        <f t="shared" si="27"/>
        <v>294.3333333333333</v>
      </c>
      <c r="AY92" s="30">
        <f t="shared" si="28"/>
        <v>19.52916666666667</v>
      </c>
      <c r="AZ92" s="30">
        <f t="shared" si="29"/>
        <v>294.3333333333333</v>
      </c>
    </row>
    <row r="93" spans="2:52" ht="15.75">
      <c r="B93" s="2" t="s">
        <v>168</v>
      </c>
      <c r="C93" s="2" t="s">
        <v>171</v>
      </c>
      <c r="D93" s="2">
        <v>0</v>
      </c>
      <c r="E93" s="2">
        <v>0</v>
      </c>
      <c r="F93" s="2">
        <v>0</v>
      </c>
      <c r="G93" s="2">
        <v>0</v>
      </c>
      <c r="H93" s="2">
        <v>0</v>
      </c>
      <c r="I93" s="20">
        <v>49</v>
      </c>
      <c r="J93" s="2">
        <v>0</v>
      </c>
      <c r="K93" s="2">
        <v>446.108</v>
      </c>
      <c r="L93" s="2">
        <v>437.24</v>
      </c>
      <c r="M93" s="2">
        <v>10751</v>
      </c>
      <c r="N93" s="2">
        <v>180.17</v>
      </c>
      <c r="O93" s="2">
        <v>10937.158990000002</v>
      </c>
      <c r="P93" s="2">
        <v>1908978</v>
      </c>
      <c r="Q93" s="2">
        <v>739469</v>
      </c>
      <c r="R93" s="2">
        <v>6213.49</v>
      </c>
      <c r="S93" s="2">
        <v>0</v>
      </c>
      <c r="T93" s="2">
        <v>0</v>
      </c>
      <c r="U93" s="20">
        <v>71</v>
      </c>
      <c r="V93" s="20">
        <v>22</v>
      </c>
      <c r="W93" s="20">
        <v>16</v>
      </c>
      <c r="X93" s="20">
        <v>11</v>
      </c>
      <c r="Y93" s="2">
        <v>49</v>
      </c>
      <c r="Z93" s="2">
        <v>21</v>
      </c>
      <c r="AA93" s="2">
        <v>173.49200000000002</v>
      </c>
      <c r="AB93" s="20">
        <v>30</v>
      </c>
      <c r="AC93" s="20">
        <v>9</v>
      </c>
      <c r="AD93" s="20">
        <v>7</v>
      </c>
      <c r="AE93" s="20">
        <v>2</v>
      </c>
      <c r="AF93" s="2">
        <v>131.71</v>
      </c>
      <c r="AG93" s="21">
        <v>253.28</v>
      </c>
      <c r="AH93" s="20">
        <v>29</v>
      </c>
      <c r="AI93" s="22">
        <v>5549.28</v>
      </c>
      <c r="AJ93" s="28">
        <f>'[1]Main- Master (2)'!AH10581</f>
        <v>27.7</v>
      </c>
      <c r="AK93" s="28">
        <f t="shared" si="15"/>
        <v>1049</v>
      </c>
      <c r="AL93" s="29">
        <f>'[1]Main- Master (2)'!AJ10581</f>
        <v>10.49</v>
      </c>
      <c r="AM93" s="30">
        <f t="shared" si="16"/>
        <v>225.58</v>
      </c>
      <c r="AN93" s="31">
        <f t="shared" si="17"/>
        <v>4500.28</v>
      </c>
      <c r="AO93" s="30">
        <f t="shared" si="18"/>
        <v>37.59666666666667</v>
      </c>
      <c r="AP93" s="30">
        <f t="shared" si="19"/>
        <v>750.0466666666666</v>
      </c>
      <c r="AQ93" s="30">
        <f t="shared" si="20"/>
        <v>37.59666666666667</v>
      </c>
      <c r="AR93" s="30">
        <f t="shared" si="21"/>
        <v>750.0466666666666</v>
      </c>
      <c r="AS93" s="30">
        <f t="shared" si="22"/>
        <v>37.59666666666667</v>
      </c>
      <c r="AT93" s="30">
        <f t="shared" si="23"/>
        <v>750.0466666666666</v>
      </c>
      <c r="AU93" s="30">
        <f t="shared" si="24"/>
        <v>37.59666666666667</v>
      </c>
      <c r="AV93" s="30">
        <f t="shared" si="25"/>
        <v>750.0466666666666</v>
      </c>
      <c r="AW93" s="30">
        <f t="shared" si="26"/>
        <v>37.59666666666667</v>
      </c>
      <c r="AX93" s="30">
        <f t="shared" si="27"/>
        <v>750.0466666666666</v>
      </c>
      <c r="AY93" s="30">
        <f t="shared" si="28"/>
        <v>37.59666666666667</v>
      </c>
      <c r="AZ93" s="30">
        <f t="shared" si="29"/>
        <v>750.0466666666666</v>
      </c>
    </row>
    <row r="94" spans="2:52" ht="15.75">
      <c r="B94" s="2" t="s">
        <v>168</v>
      </c>
      <c r="C94" s="2" t="s">
        <v>172</v>
      </c>
      <c r="D94" s="2">
        <v>0</v>
      </c>
      <c r="E94" s="2">
        <v>0</v>
      </c>
      <c r="F94" s="2">
        <v>0</v>
      </c>
      <c r="G94" s="2">
        <v>0</v>
      </c>
      <c r="H94" s="2">
        <v>0</v>
      </c>
      <c r="I94" s="20">
        <v>34</v>
      </c>
      <c r="J94" s="2">
        <v>0</v>
      </c>
      <c r="K94" s="2">
        <v>285.511</v>
      </c>
      <c r="L94" s="2">
        <v>266.59</v>
      </c>
      <c r="M94" s="2">
        <v>7430.3</v>
      </c>
      <c r="N94" s="2">
        <v>-26.535</v>
      </c>
      <c r="O94" s="2">
        <v>7318.895301499997</v>
      </c>
      <c r="P94" s="2">
        <v>1336067</v>
      </c>
      <c r="Q94" s="2">
        <v>389146</v>
      </c>
      <c r="R94" s="2">
        <v>3205.82</v>
      </c>
      <c r="S94" s="2">
        <v>0</v>
      </c>
      <c r="T94" s="2">
        <v>0</v>
      </c>
      <c r="U94" s="20">
        <v>47</v>
      </c>
      <c r="V94" s="20">
        <v>27</v>
      </c>
      <c r="W94" s="20">
        <v>24</v>
      </c>
      <c r="X94" s="20">
        <v>11</v>
      </c>
      <c r="Y94" s="2">
        <v>34</v>
      </c>
      <c r="Z94" s="2">
        <v>10</v>
      </c>
      <c r="AA94" s="2">
        <v>59.71</v>
      </c>
      <c r="AB94" s="20">
        <v>14</v>
      </c>
      <c r="AC94" s="20">
        <v>8</v>
      </c>
      <c r="AD94" s="20">
        <v>9</v>
      </c>
      <c r="AE94" s="20">
        <v>6</v>
      </c>
      <c r="AF94" s="2">
        <v>85.88</v>
      </c>
      <c r="AG94" s="21">
        <v>165.15</v>
      </c>
      <c r="AH94" s="20">
        <v>25</v>
      </c>
      <c r="AI94" s="22">
        <v>4318.16</v>
      </c>
      <c r="AJ94" s="28">
        <f>'[1]Main- Master (2)'!AH10616</f>
        <v>1.710000000000008</v>
      </c>
      <c r="AK94" s="28">
        <f t="shared" si="15"/>
        <v>931</v>
      </c>
      <c r="AL94" s="29">
        <f>'[1]Main- Master (2)'!AJ10616</f>
        <v>9.31</v>
      </c>
      <c r="AM94" s="30">
        <f t="shared" si="16"/>
        <v>163.44</v>
      </c>
      <c r="AN94" s="31">
        <f t="shared" si="17"/>
        <v>3387.16</v>
      </c>
      <c r="AO94" s="30">
        <f t="shared" si="18"/>
        <v>27.24</v>
      </c>
      <c r="AP94" s="30">
        <f t="shared" si="19"/>
        <v>564.5266666666666</v>
      </c>
      <c r="AQ94" s="30">
        <f t="shared" si="20"/>
        <v>27.24</v>
      </c>
      <c r="AR94" s="30">
        <f t="shared" si="21"/>
        <v>564.5266666666666</v>
      </c>
      <c r="AS94" s="30">
        <f t="shared" si="22"/>
        <v>27.24</v>
      </c>
      <c r="AT94" s="30">
        <f t="shared" si="23"/>
        <v>564.5266666666666</v>
      </c>
      <c r="AU94" s="30">
        <f t="shared" si="24"/>
        <v>27.24</v>
      </c>
      <c r="AV94" s="30">
        <f t="shared" si="25"/>
        <v>564.5266666666666</v>
      </c>
      <c r="AW94" s="30">
        <f t="shared" si="26"/>
        <v>27.24</v>
      </c>
      <c r="AX94" s="30">
        <f t="shared" si="27"/>
        <v>564.5266666666666</v>
      </c>
      <c r="AY94" s="30">
        <f t="shared" si="28"/>
        <v>27.24</v>
      </c>
      <c r="AZ94" s="30">
        <f t="shared" si="29"/>
        <v>564.5266666666666</v>
      </c>
    </row>
    <row r="95" spans="2:52" ht="15.75">
      <c r="B95" s="2" t="s">
        <v>173</v>
      </c>
      <c r="C95" s="2" t="s">
        <v>174</v>
      </c>
      <c r="D95" s="2">
        <v>0</v>
      </c>
      <c r="E95" s="2">
        <v>0</v>
      </c>
      <c r="F95" s="2">
        <v>0</v>
      </c>
      <c r="G95" s="2">
        <v>0</v>
      </c>
      <c r="H95" s="2">
        <v>0</v>
      </c>
      <c r="I95" s="20">
        <v>54</v>
      </c>
      <c r="J95" s="2">
        <v>0</v>
      </c>
      <c r="K95" s="2">
        <v>367.07</v>
      </c>
      <c r="L95" s="2">
        <v>360.015</v>
      </c>
      <c r="M95" s="2">
        <v>8406.55</v>
      </c>
      <c r="N95" s="2">
        <v>0</v>
      </c>
      <c r="O95" s="2">
        <v>9178.963120000002</v>
      </c>
      <c r="P95" s="2">
        <v>2112973</v>
      </c>
      <c r="Q95" s="2">
        <v>1495260</v>
      </c>
      <c r="R95" s="2">
        <v>7048.17</v>
      </c>
      <c r="S95" s="2">
        <v>0</v>
      </c>
      <c r="T95" s="2">
        <v>0</v>
      </c>
      <c r="U95" s="20">
        <v>78</v>
      </c>
      <c r="V95" s="20">
        <v>26</v>
      </c>
      <c r="W95" s="20">
        <v>8</v>
      </c>
      <c r="X95" s="20">
        <v>6</v>
      </c>
      <c r="Y95" s="2">
        <v>54</v>
      </c>
      <c r="Z95" s="2">
        <v>40</v>
      </c>
      <c r="AA95" s="2">
        <v>246.785</v>
      </c>
      <c r="AB95" s="20">
        <v>52</v>
      </c>
      <c r="AC95" s="20">
        <v>11</v>
      </c>
      <c r="AD95" s="20">
        <v>7</v>
      </c>
      <c r="AE95" s="20">
        <v>4</v>
      </c>
      <c r="AF95" s="2">
        <v>70.44</v>
      </c>
      <c r="AG95" s="21">
        <v>135.46</v>
      </c>
      <c r="AH95" s="20">
        <v>19</v>
      </c>
      <c r="AI95" s="22">
        <v>2514.2</v>
      </c>
      <c r="AJ95" s="28">
        <f>'[1]Main- Master (2)'!AH10671</f>
        <v>23.784999999999997</v>
      </c>
      <c r="AK95" s="28">
        <f t="shared" si="15"/>
        <v>1166</v>
      </c>
      <c r="AL95" s="29">
        <f>'[1]Main- Master (2)'!AJ10671</f>
        <v>11.66</v>
      </c>
      <c r="AM95" s="30">
        <f t="shared" si="16"/>
        <v>111.67500000000001</v>
      </c>
      <c r="AN95" s="31">
        <f t="shared" si="17"/>
        <v>1348.1999999999998</v>
      </c>
      <c r="AO95" s="30">
        <f t="shared" si="18"/>
        <v>18.6125</v>
      </c>
      <c r="AP95" s="30">
        <f t="shared" si="19"/>
        <v>224.69999999999996</v>
      </c>
      <c r="AQ95" s="30">
        <f t="shared" si="20"/>
        <v>18.6125</v>
      </c>
      <c r="AR95" s="30">
        <f t="shared" si="21"/>
        <v>224.69999999999996</v>
      </c>
      <c r="AS95" s="30">
        <f t="shared" si="22"/>
        <v>18.6125</v>
      </c>
      <c r="AT95" s="30">
        <f t="shared" si="23"/>
        <v>224.69999999999996</v>
      </c>
      <c r="AU95" s="30">
        <f t="shared" si="24"/>
        <v>18.6125</v>
      </c>
      <c r="AV95" s="30">
        <f t="shared" si="25"/>
        <v>224.69999999999996</v>
      </c>
      <c r="AW95" s="30">
        <f t="shared" si="26"/>
        <v>18.6125</v>
      </c>
      <c r="AX95" s="30">
        <f t="shared" si="27"/>
        <v>224.69999999999996</v>
      </c>
      <c r="AY95" s="30">
        <f t="shared" si="28"/>
        <v>18.6125</v>
      </c>
      <c r="AZ95" s="30">
        <f t="shared" si="29"/>
        <v>224.69999999999996</v>
      </c>
    </row>
    <row r="96" spans="2:52" ht="15.75">
      <c r="B96" s="2" t="s">
        <v>173</v>
      </c>
      <c r="C96" s="2" t="s">
        <v>175</v>
      </c>
      <c r="D96" s="2">
        <v>0</v>
      </c>
      <c r="E96" s="2">
        <v>0</v>
      </c>
      <c r="F96" s="2">
        <v>0</v>
      </c>
      <c r="G96" s="2">
        <v>0</v>
      </c>
      <c r="H96" s="2">
        <v>0</v>
      </c>
      <c r="I96" s="20">
        <v>56</v>
      </c>
      <c r="J96" s="2">
        <v>0</v>
      </c>
      <c r="K96" s="2">
        <v>493.33</v>
      </c>
      <c r="L96" s="2">
        <v>307.85</v>
      </c>
      <c r="M96" s="2">
        <v>12689.68</v>
      </c>
      <c r="N96" s="2">
        <v>4.95</v>
      </c>
      <c r="O96" s="2">
        <v>12939.558919000001</v>
      </c>
      <c r="P96" s="2">
        <v>1767265</v>
      </c>
      <c r="Q96" s="2">
        <v>944443</v>
      </c>
      <c r="R96" s="2">
        <v>6069.04</v>
      </c>
      <c r="S96" s="2">
        <v>0</v>
      </c>
      <c r="T96" s="2">
        <v>0</v>
      </c>
      <c r="U96" s="20">
        <v>61</v>
      </c>
      <c r="V96" s="20">
        <v>14</v>
      </c>
      <c r="W96" s="20">
        <v>7</v>
      </c>
      <c r="X96" s="20">
        <v>10</v>
      </c>
      <c r="Y96" s="2">
        <v>56</v>
      </c>
      <c r="Z96" s="2">
        <v>26</v>
      </c>
      <c r="AA96" s="2">
        <v>176.89</v>
      </c>
      <c r="AB96" s="20">
        <v>35</v>
      </c>
      <c r="AC96" s="20">
        <v>4</v>
      </c>
      <c r="AD96" s="20">
        <v>3</v>
      </c>
      <c r="AE96" s="20">
        <v>3</v>
      </c>
      <c r="AF96" s="2">
        <v>55.21</v>
      </c>
      <c r="AG96" s="21">
        <v>106.18</v>
      </c>
      <c r="AH96" s="20">
        <v>13</v>
      </c>
      <c r="AI96" s="22">
        <v>2574.83</v>
      </c>
      <c r="AJ96" s="28">
        <f>'[1]Main- Master (2)'!AH10728</f>
        <v>9.889999999999986</v>
      </c>
      <c r="AK96" s="28">
        <f t="shared" si="15"/>
        <v>963.0000000000001</v>
      </c>
      <c r="AL96" s="29">
        <f>'[1]Main- Master (2)'!AJ10728</f>
        <v>9.63</v>
      </c>
      <c r="AM96" s="30">
        <f t="shared" si="16"/>
        <v>96.29000000000002</v>
      </c>
      <c r="AN96" s="31">
        <f t="shared" si="17"/>
        <v>1611.83</v>
      </c>
      <c r="AO96" s="30">
        <f t="shared" si="18"/>
        <v>16.048333333333336</v>
      </c>
      <c r="AP96" s="30">
        <f t="shared" si="19"/>
        <v>268.6383333333333</v>
      </c>
      <c r="AQ96" s="30">
        <f t="shared" si="20"/>
        <v>16.048333333333336</v>
      </c>
      <c r="AR96" s="30">
        <f t="shared" si="21"/>
        <v>268.6383333333333</v>
      </c>
      <c r="AS96" s="30">
        <f t="shared" si="22"/>
        <v>16.048333333333336</v>
      </c>
      <c r="AT96" s="30">
        <f t="shared" si="23"/>
        <v>268.6383333333333</v>
      </c>
      <c r="AU96" s="30">
        <f t="shared" si="24"/>
        <v>16.048333333333336</v>
      </c>
      <c r="AV96" s="30">
        <f t="shared" si="25"/>
        <v>268.6383333333333</v>
      </c>
      <c r="AW96" s="30">
        <f t="shared" si="26"/>
        <v>16.048333333333336</v>
      </c>
      <c r="AX96" s="30">
        <f t="shared" si="27"/>
        <v>268.6383333333333</v>
      </c>
      <c r="AY96" s="30">
        <f t="shared" si="28"/>
        <v>16.048333333333336</v>
      </c>
      <c r="AZ96" s="30">
        <f t="shared" si="29"/>
        <v>268.6383333333333</v>
      </c>
    </row>
    <row r="97" spans="2:52" ht="15.75">
      <c r="B97" s="2" t="s">
        <v>173</v>
      </c>
      <c r="C97" s="2" t="s">
        <v>176</v>
      </c>
      <c r="D97" s="2">
        <v>0</v>
      </c>
      <c r="E97" s="2">
        <v>0</v>
      </c>
      <c r="F97" s="2">
        <v>0</v>
      </c>
      <c r="G97" s="2">
        <v>0</v>
      </c>
      <c r="H97" s="2">
        <v>0</v>
      </c>
      <c r="I97" s="20">
        <v>57</v>
      </c>
      <c r="J97" s="2">
        <v>0</v>
      </c>
      <c r="K97" s="2">
        <v>381.18</v>
      </c>
      <c r="L97" s="2">
        <v>383.57</v>
      </c>
      <c r="M97" s="2">
        <v>9353.79</v>
      </c>
      <c r="N97" s="2">
        <v>277.45</v>
      </c>
      <c r="O97" s="2">
        <v>9344.08256</v>
      </c>
      <c r="P97" s="2">
        <v>2202019</v>
      </c>
      <c r="Q97" s="2">
        <v>1147116</v>
      </c>
      <c r="R97" s="2">
        <v>5603.33</v>
      </c>
      <c r="S97" s="2">
        <v>0</v>
      </c>
      <c r="T97" s="2">
        <v>0</v>
      </c>
      <c r="U97" s="20">
        <v>54</v>
      </c>
      <c r="V97" s="20">
        <v>30</v>
      </c>
      <c r="W97" s="20">
        <v>8</v>
      </c>
      <c r="X97" s="20">
        <v>15</v>
      </c>
      <c r="Y97" s="2">
        <v>57</v>
      </c>
      <c r="Z97" s="2">
        <v>30</v>
      </c>
      <c r="AA97" s="2">
        <v>157.1</v>
      </c>
      <c r="AB97" s="20">
        <v>42</v>
      </c>
      <c r="AC97" s="20">
        <v>18</v>
      </c>
      <c r="AD97" s="20">
        <v>7</v>
      </c>
      <c r="AE97" s="20">
        <v>15</v>
      </c>
      <c r="AF97" s="2">
        <v>76.49</v>
      </c>
      <c r="AG97" s="21">
        <v>147.1</v>
      </c>
      <c r="AH97" s="20">
        <v>22</v>
      </c>
      <c r="AI97" s="22">
        <v>2750.5</v>
      </c>
      <c r="AJ97" s="28">
        <f>'[1]Main- Master (2)'!AH10786</f>
        <v>2.84</v>
      </c>
      <c r="AK97" s="28">
        <f t="shared" si="15"/>
        <v>882</v>
      </c>
      <c r="AL97" s="29">
        <f>'[1]Main- Master (2)'!AJ10786</f>
        <v>8.82</v>
      </c>
      <c r="AM97" s="30">
        <f t="shared" si="16"/>
        <v>144.26</v>
      </c>
      <c r="AN97" s="31">
        <f t="shared" si="17"/>
        <v>1868.5</v>
      </c>
      <c r="AO97" s="30">
        <f t="shared" si="18"/>
        <v>24.043333333333333</v>
      </c>
      <c r="AP97" s="30">
        <f t="shared" si="19"/>
        <v>311.4166666666667</v>
      </c>
      <c r="AQ97" s="30">
        <f t="shared" si="20"/>
        <v>24.043333333333333</v>
      </c>
      <c r="AR97" s="30">
        <f t="shared" si="21"/>
        <v>311.4166666666667</v>
      </c>
      <c r="AS97" s="30">
        <f t="shared" si="22"/>
        <v>24.043333333333333</v>
      </c>
      <c r="AT97" s="30">
        <f t="shared" si="23"/>
        <v>311.4166666666667</v>
      </c>
      <c r="AU97" s="30">
        <f t="shared" si="24"/>
        <v>24.043333333333333</v>
      </c>
      <c r="AV97" s="30">
        <f t="shared" si="25"/>
        <v>311.4166666666667</v>
      </c>
      <c r="AW97" s="30">
        <f t="shared" si="26"/>
        <v>24.043333333333333</v>
      </c>
      <c r="AX97" s="30">
        <f t="shared" si="27"/>
        <v>311.4166666666667</v>
      </c>
      <c r="AY97" s="30">
        <f t="shared" si="28"/>
        <v>24.043333333333333</v>
      </c>
      <c r="AZ97" s="30">
        <f t="shared" si="29"/>
        <v>311.4166666666667</v>
      </c>
    </row>
    <row r="98" spans="2:52" ht="15.75">
      <c r="B98" s="2" t="s">
        <v>177</v>
      </c>
      <c r="C98" s="2" t="s">
        <v>178</v>
      </c>
      <c r="D98" s="2">
        <v>0</v>
      </c>
      <c r="E98" s="2">
        <v>0</v>
      </c>
      <c r="F98" s="2">
        <v>0</v>
      </c>
      <c r="G98" s="2">
        <v>0</v>
      </c>
      <c r="H98" s="2">
        <v>0</v>
      </c>
      <c r="I98" s="20">
        <v>240</v>
      </c>
      <c r="J98" s="2">
        <v>0</v>
      </c>
      <c r="K98" s="2">
        <v>946.995</v>
      </c>
      <c r="L98" s="2">
        <v>916.1870000000002</v>
      </c>
      <c r="M98" s="2">
        <v>20292.00641999999</v>
      </c>
      <c r="N98" s="2">
        <v>-834.6919999999999</v>
      </c>
      <c r="O98" s="2">
        <v>19472.58890299999</v>
      </c>
      <c r="P98" s="2">
        <v>9196280</v>
      </c>
      <c r="Q98" s="2">
        <v>7041030</v>
      </c>
      <c r="R98" s="2">
        <v>14050.11899999999</v>
      </c>
      <c r="S98" s="2">
        <v>0</v>
      </c>
      <c r="T98" s="2">
        <v>0</v>
      </c>
      <c r="U98" s="20">
        <v>205</v>
      </c>
      <c r="V98" s="20">
        <v>41</v>
      </c>
      <c r="W98" s="20">
        <v>12</v>
      </c>
      <c r="X98" s="20">
        <v>14</v>
      </c>
      <c r="Y98" s="2">
        <v>186</v>
      </c>
      <c r="Z98" s="2">
        <v>168</v>
      </c>
      <c r="AA98" s="2">
        <v>633.8540000000003</v>
      </c>
      <c r="AB98" s="20">
        <v>185</v>
      </c>
      <c r="AC98" s="20">
        <v>39</v>
      </c>
      <c r="AD98" s="20">
        <v>11</v>
      </c>
      <c r="AE98" s="20">
        <v>11</v>
      </c>
      <c r="AF98" s="2">
        <v>141.07</v>
      </c>
      <c r="AG98" s="21">
        <v>271.28</v>
      </c>
      <c r="AH98" s="20">
        <v>63</v>
      </c>
      <c r="AI98" s="22">
        <v>3578.95</v>
      </c>
      <c r="AJ98" s="28">
        <f>'[1]Main- Master (2)'!AH11027</f>
        <v>87.25</v>
      </c>
      <c r="AK98" s="28">
        <f t="shared" si="15"/>
        <v>1599</v>
      </c>
      <c r="AL98" s="29">
        <f>'[1]Main- Master (2)'!AJ11027</f>
        <v>15.99</v>
      </c>
      <c r="AM98" s="30">
        <f t="shared" si="16"/>
        <v>184.02999999999997</v>
      </c>
      <c r="AN98" s="31">
        <f t="shared" si="17"/>
        <v>1979.9499999999998</v>
      </c>
      <c r="AO98" s="30">
        <f t="shared" si="18"/>
        <v>30.671666666666663</v>
      </c>
      <c r="AP98" s="30">
        <f t="shared" si="19"/>
        <v>329.9916666666666</v>
      </c>
      <c r="AQ98" s="30">
        <f t="shared" si="20"/>
        <v>30.671666666666663</v>
      </c>
      <c r="AR98" s="30">
        <f t="shared" si="21"/>
        <v>329.9916666666666</v>
      </c>
      <c r="AS98" s="30">
        <f t="shared" si="22"/>
        <v>30.671666666666663</v>
      </c>
      <c r="AT98" s="30">
        <f t="shared" si="23"/>
        <v>329.9916666666666</v>
      </c>
      <c r="AU98" s="30">
        <f t="shared" si="24"/>
        <v>30.671666666666663</v>
      </c>
      <c r="AV98" s="30">
        <f t="shared" si="25"/>
        <v>329.9916666666666</v>
      </c>
      <c r="AW98" s="30">
        <f t="shared" si="26"/>
        <v>30.671666666666663</v>
      </c>
      <c r="AX98" s="30">
        <f t="shared" si="27"/>
        <v>329.9916666666666</v>
      </c>
      <c r="AY98" s="30">
        <f t="shared" si="28"/>
        <v>30.671666666666663</v>
      </c>
      <c r="AZ98" s="30">
        <f t="shared" si="29"/>
        <v>329.9916666666666</v>
      </c>
    </row>
    <row r="99" spans="2:52" ht="15.75">
      <c r="B99" s="2" t="s">
        <v>179</v>
      </c>
      <c r="C99" s="2" t="s">
        <v>180</v>
      </c>
      <c r="D99" s="2">
        <v>0</v>
      </c>
      <c r="E99" s="2">
        <v>0</v>
      </c>
      <c r="F99" s="2">
        <v>0</v>
      </c>
      <c r="G99" s="2">
        <v>0</v>
      </c>
      <c r="H99" s="2">
        <v>0</v>
      </c>
      <c r="I99" s="20">
        <v>165</v>
      </c>
      <c r="J99" s="2">
        <v>0</v>
      </c>
      <c r="K99" s="2">
        <v>714.4059999999996</v>
      </c>
      <c r="L99" s="2">
        <v>716.3239999999994</v>
      </c>
      <c r="M99" s="2">
        <v>30751.448262178812</v>
      </c>
      <c r="N99" s="2">
        <v>1364.47</v>
      </c>
      <c r="O99" s="2">
        <v>17173.70597357378</v>
      </c>
      <c r="P99" s="2">
        <v>5931240</v>
      </c>
      <c r="Q99" s="2">
        <v>3587726</v>
      </c>
      <c r="R99" s="2">
        <v>12477.184469999997</v>
      </c>
      <c r="S99" s="2">
        <v>0</v>
      </c>
      <c r="T99" s="2">
        <v>0</v>
      </c>
      <c r="U99" s="20">
        <v>157</v>
      </c>
      <c r="V99" s="20">
        <v>46</v>
      </c>
      <c r="W99" s="20">
        <v>13</v>
      </c>
      <c r="X99" s="20">
        <v>5</v>
      </c>
      <c r="Y99" s="2">
        <v>165</v>
      </c>
      <c r="Z99" s="2">
        <v>104</v>
      </c>
      <c r="AA99" s="2">
        <v>463.76399999999995</v>
      </c>
      <c r="AB99" s="20">
        <v>110</v>
      </c>
      <c r="AC99" s="20">
        <v>28</v>
      </c>
      <c r="AD99" s="20">
        <v>9</v>
      </c>
      <c r="AE99" s="20">
        <v>3</v>
      </c>
      <c r="AF99" s="2">
        <v>134.03</v>
      </c>
      <c r="AG99" s="21">
        <v>257.75</v>
      </c>
      <c r="AH99" s="20">
        <v>63</v>
      </c>
      <c r="AI99" s="22">
        <v>3554.58</v>
      </c>
      <c r="AJ99" s="28">
        <f>'[1]Main- Master (2)'!AH11193</f>
        <v>45.76399999999995</v>
      </c>
      <c r="AK99" s="28">
        <f t="shared" si="15"/>
        <v>1850</v>
      </c>
      <c r="AL99" s="29">
        <f>'[1]Main- Master (2)'!AJ11193</f>
        <v>18.5</v>
      </c>
      <c r="AM99" s="30">
        <f t="shared" si="16"/>
        <v>211.98600000000005</v>
      </c>
      <c r="AN99" s="31">
        <f t="shared" si="17"/>
        <v>1704.58</v>
      </c>
      <c r="AO99" s="30">
        <f t="shared" si="18"/>
        <v>35.33100000000001</v>
      </c>
      <c r="AP99" s="30">
        <f t="shared" si="19"/>
        <v>284.09666666666664</v>
      </c>
      <c r="AQ99" s="30">
        <f t="shared" si="20"/>
        <v>35.33100000000001</v>
      </c>
      <c r="AR99" s="30">
        <f t="shared" si="21"/>
        <v>284.09666666666664</v>
      </c>
      <c r="AS99" s="30">
        <f t="shared" si="22"/>
        <v>35.33100000000001</v>
      </c>
      <c r="AT99" s="30">
        <f t="shared" si="23"/>
        <v>284.09666666666664</v>
      </c>
      <c r="AU99" s="30">
        <f t="shared" si="24"/>
        <v>35.33100000000001</v>
      </c>
      <c r="AV99" s="30">
        <f t="shared" si="25"/>
        <v>284.09666666666664</v>
      </c>
      <c r="AW99" s="30">
        <f t="shared" si="26"/>
        <v>35.33100000000001</v>
      </c>
      <c r="AX99" s="30">
        <f t="shared" si="27"/>
        <v>284.09666666666664</v>
      </c>
      <c r="AY99" s="30">
        <f t="shared" si="28"/>
        <v>35.33100000000001</v>
      </c>
      <c r="AZ99" s="30">
        <f t="shared" si="29"/>
        <v>284.09666666666664</v>
      </c>
    </row>
    <row r="100" spans="2:52" ht="15.75">
      <c r="B100" s="2" t="s">
        <v>179</v>
      </c>
      <c r="C100" s="2" t="s">
        <v>181</v>
      </c>
      <c r="D100" s="2">
        <v>0</v>
      </c>
      <c r="E100" s="2">
        <v>0</v>
      </c>
      <c r="F100" s="2">
        <v>0</v>
      </c>
      <c r="G100" s="2">
        <v>0</v>
      </c>
      <c r="H100" s="2">
        <v>0</v>
      </c>
      <c r="I100" s="20">
        <v>53</v>
      </c>
      <c r="J100" s="2">
        <v>0</v>
      </c>
      <c r="K100" s="2">
        <v>189.38</v>
      </c>
      <c r="L100" s="2">
        <v>189.38</v>
      </c>
      <c r="M100" s="2">
        <v>5701.629439276616</v>
      </c>
      <c r="N100" s="2">
        <v>264.07</v>
      </c>
      <c r="O100" s="2">
        <v>5546.079467900515</v>
      </c>
      <c r="P100" s="2">
        <v>1787074</v>
      </c>
      <c r="Q100" s="2">
        <v>0</v>
      </c>
      <c r="R100" s="2">
        <v>1542.6244399999994</v>
      </c>
      <c r="S100" s="2">
        <v>0</v>
      </c>
      <c r="T100" s="2">
        <v>0</v>
      </c>
      <c r="U100" s="20">
        <v>6</v>
      </c>
      <c r="V100" s="20">
        <v>2</v>
      </c>
      <c r="W100" s="20">
        <v>0</v>
      </c>
      <c r="X100" s="20">
        <v>0</v>
      </c>
      <c r="Y100" s="2">
        <v>52</v>
      </c>
      <c r="Z100" s="2">
        <v>2</v>
      </c>
      <c r="AA100" s="2">
        <v>6.075</v>
      </c>
      <c r="AB100" s="20">
        <v>1</v>
      </c>
      <c r="AC100" s="20">
        <v>0</v>
      </c>
      <c r="AD100" s="20">
        <v>0</v>
      </c>
      <c r="AE100" s="20">
        <v>0</v>
      </c>
      <c r="AF100" s="2">
        <v>75.84</v>
      </c>
      <c r="AG100" s="21">
        <v>99.4</v>
      </c>
      <c r="AH100" s="20">
        <v>20</v>
      </c>
      <c r="AI100" s="22">
        <v>2200</v>
      </c>
      <c r="AJ100" s="28">
        <f>'[1]Main- Master (2)'!AH11247</f>
        <v>6.075</v>
      </c>
      <c r="AK100" s="28">
        <f t="shared" si="15"/>
        <v>802</v>
      </c>
      <c r="AL100" s="29">
        <f>'[1]Main- Master (2)'!AJ11247</f>
        <v>8.02</v>
      </c>
      <c r="AM100" s="30">
        <f t="shared" si="16"/>
        <v>93.325</v>
      </c>
      <c r="AN100" s="31">
        <f t="shared" si="17"/>
        <v>1398</v>
      </c>
      <c r="AO100" s="30">
        <f t="shared" si="18"/>
        <v>15.554166666666667</v>
      </c>
      <c r="AP100" s="30">
        <f t="shared" si="19"/>
        <v>233</v>
      </c>
      <c r="AQ100" s="30">
        <f t="shared" si="20"/>
        <v>15.554166666666667</v>
      </c>
      <c r="AR100" s="30">
        <f t="shared" si="21"/>
        <v>233</v>
      </c>
      <c r="AS100" s="30">
        <f t="shared" si="22"/>
        <v>15.554166666666667</v>
      </c>
      <c r="AT100" s="30">
        <f t="shared" si="23"/>
        <v>233</v>
      </c>
      <c r="AU100" s="30">
        <f t="shared" si="24"/>
        <v>15.554166666666667</v>
      </c>
      <c r="AV100" s="30">
        <f t="shared" si="25"/>
        <v>233</v>
      </c>
      <c r="AW100" s="30">
        <f t="shared" si="26"/>
        <v>15.554166666666667</v>
      </c>
      <c r="AX100" s="30">
        <f t="shared" si="27"/>
        <v>233</v>
      </c>
      <c r="AY100" s="30">
        <f t="shared" si="28"/>
        <v>15.554166666666667</v>
      </c>
      <c r="AZ100" s="30">
        <f t="shared" si="29"/>
        <v>233</v>
      </c>
    </row>
    <row r="101" spans="2:52" ht="15.75">
      <c r="B101" s="2" t="s">
        <v>179</v>
      </c>
      <c r="C101" s="2" t="s">
        <v>182</v>
      </c>
      <c r="D101" s="2">
        <v>0</v>
      </c>
      <c r="E101" s="2">
        <v>0</v>
      </c>
      <c r="F101" s="2">
        <v>0</v>
      </c>
      <c r="G101" s="2">
        <v>0</v>
      </c>
      <c r="H101" s="2">
        <v>0</v>
      </c>
      <c r="I101" s="20">
        <v>56</v>
      </c>
      <c r="J101" s="2">
        <v>0</v>
      </c>
      <c r="K101" s="2">
        <v>244.57</v>
      </c>
      <c r="L101" s="2">
        <v>243.357</v>
      </c>
      <c r="M101" s="2">
        <v>6588.1779165823</v>
      </c>
      <c r="N101" s="2">
        <v>275.99</v>
      </c>
      <c r="O101" s="2">
        <v>7112.53</v>
      </c>
      <c r="P101" s="2">
        <v>2212260</v>
      </c>
      <c r="Q101" s="2">
        <v>594714</v>
      </c>
      <c r="R101" s="2">
        <v>3771.31</v>
      </c>
      <c r="S101" s="2">
        <v>0</v>
      </c>
      <c r="T101" s="2">
        <v>0</v>
      </c>
      <c r="U101" s="20">
        <v>22</v>
      </c>
      <c r="V101" s="20">
        <v>12</v>
      </c>
      <c r="W101" s="20">
        <v>2</v>
      </c>
      <c r="X101" s="20">
        <v>0</v>
      </c>
      <c r="Y101" s="2">
        <v>56</v>
      </c>
      <c r="Z101" s="2">
        <v>17</v>
      </c>
      <c r="AA101" s="2">
        <v>102.152</v>
      </c>
      <c r="AB101" s="20">
        <v>17</v>
      </c>
      <c r="AC101" s="20">
        <v>8</v>
      </c>
      <c r="AD101" s="20">
        <v>1</v>
      </c>
      <c r="AE101" s="20">
        <v>0</v>
      </c>
      <c r="AF101" s="2">
        <v>51.69</v>
      </c>
      <c r="AG101" s="21">
        <v>145.84</v>
      </c>
      <c r="AH101" s="20">
        <v>37</v>
      </c>
      <c r="AI101" s="22">
        <v>3327.83</v>
      </c>
      <c r="AJ101" s="28">
        <f>'[1]Main- Master (2)'!AH11304</f>
        <v>3.152000000000001</v>
      </c>
      <c r="AK101" s="28">
        <f t="shared" si="15"/>
        <v>836</v>
      </c>
      <c r="AL101" s="29">
        <f>'[1]Main- Master (2)'!AJ11304</f>
        <v>8.36</v>
      </c>
      <c r="AM101" s="30">
        <f t="shared" si="16"/>
        <v>142.688</v>
      </c>
      <c r="AN101" s="31">
        <f t="shared" si="17"/>
        <v>2491.83</v>
      </c>
      <c r="AO101" s="30">
        <f t="shared" si="18"/>
        <v>23.781333333333333</v>
      </c>
      <c r="AP101" s="30">
        <f t="shared" si="19"/>
        <v>415.305</v>
      </c>
      <c r="AQ101" s="30">
        <f t="shared" si="20"/>
        <v>23.781333333333333</v>
      </c>
      <c r="AR101" s="30">
        <f t="shared" si="21"/>
        <v>415.305</v>
      </c>
      <c r="AS101" s="30">
        <f t="shared" si="22"/>
        <v>23.781333333333333</v>
      </c>
      <c r="AT101" s="30">
        <f t="shared" si="23"/>
        <v>415.305</v>
      </c>
      <c r="AU101" s="30">
        <f t="shared" si="24"/>
        <v>23.781333333333333</v>
      </c>
      <c r="AV101" s="30">
        <f t="shared" si="25"/>
        <v>415.305</v>
      </c>
      <c r="AW101" s="30">
        <f t="shared" si="26"/>
        <v>23.781333333333333</v>
      </c>
      <c r="AX101" s="30">
        <f t="shared" si="27"/>
        <v>415.305</v>
      </c>
      <c r="AY101" s="30">
        <f t="shared" si="28"/>
        <v>23.781333333333333</v>
      </c>
      <c r="AZ101" s="30">
        <f t="shared" si="29"/>
        <v>415.305</v>
      </c>
    </row>
    <row r="102" spans="2:52" ht="15.75">
      <c r="B102" s="2" t="s">
        <v>183</v>
      </c>
      <c r="C102" s="2" t="s">
        <v>184</v>
      </c>
      <c r="D102" s="2">
        <v>0</v>
      </c>
      <c r="E102" s="2">
        <v>0</v>
      </c>
      <c r="F102" s="2">
        <v>0</v>
      </c>
      <c r="G102" s="2">
        <v>0</v>
      </c>
      <c r="H102" s="2">
        <v>0</v>
      </c>
      <c r="I102" s="20">
        <v>118</v>
      </c>
      <c r="J102" s="2">
        <v>0</v>
      </c>
      <c r="K102" s="2">
        <v>732.0109999999997</v>
      </c>
      <c r="L102" s="2">
        <v>698.8089999999999</v>
      </c>
      <c r="M102" s="2">
        <v>15818.960214674991</v>
      </c>
      <c r="N102" s="2">
        <v>522.742</v>
      </c>
      <c r="O102" s="2">
        <v>16381.263174400001</v>
      </c>
      <c r="P102" s="2">
        <v>4619148</v>
      </c>
      <c r="Q102" s="2">
        <v>2713867</v>
      </c>
      <c r="R102" s="2">
        <v>9019.072065560002</v>
      </c>
      <c r="S102" s="2">
        <v>0</v>
      </c>
      <c r="T102" s="2">
        <v>0</v>
      </c>
      <c r="U102" s="20">
        <v>82</v>
      </c>
      <c r="V102" s="20">
        <v>67</v>
      </c>
      <c r="W102" s="20">
        <v>17</v>
      </c>
      <c r="X102" s="20">
        <v>8</v>
      </c>
      <c r="Y102" s="2">
        <v>118</v>
      </c>
      <c r="Z102" s="2">
        <v>67</v>
      </c>
      <c r="AA102" s="2">
        <v>352.84400000000016</v>
      </c>
      <c r="AB102" s="20">
        <v>59</v>
      </c>
      <c r="AC102" s="20">
        <v>45</v>
      </c>
      <c r="AD102" s="20">
        <v>14</v>
      </c>
      <c r="AE102" s="20">
        <v>7</v>
      </c>
      <c r="AF102" s="2">
        <v>62.06</v>
      </c>
      <c r="AG102" s="21">
        <v>119.35</v>
      </c>
      <c r="AH102" s="20">
        <v>31</v>
      </c>
      <c r="AI102" s="22">
        <v>4817.71</v>
      </c>
      <c r="AJ102" s="28">
        <f>'[1]Main- Master (2)'!AH11423</f>
        <v>2.25</v>
      </c>
      <c r="AK102" s="28">
        <f t="shared" si="15"/>
        <v>993</v>
      </c>
      <c r="AL102" s="29">
        <f>'[1]Main- Master (2)'!AJ11423</f>
        <v>9.93</v>
      </c>
      <c r="AM102" s="30">
        <f t="shared" si="16"/>
        <v>117.1</v>
      </c>
      <c r="AN102" s="31">
        <f t="shared" si="17"/>
        <v>3824.71</v>
      </c>
      <c r="AO102" s="30">
        <f t="shared" si="18"/>
        <v>19.516666666666666</v>
      </c>
      <c r="AP102" s="30">
        <f t="shared" si="19"/>
        <v>637.4516666666667</v>
      </c>
      <c r="AQ102" s="30">
        <f t="shared" si="20"/>
        <v>19.516666666666666</v>
      </c>
      <c r="AR102" s="30">
        <f t="shared" si="21"/>
        <v>637.4516666666667</v>
      </c>
      <c r="AS102" s="30">
        <f t="shared" si="22"/>
        <v>19.516666666666666</v>
      </c>
      <c r="AT102" s="30">
        <f t="shared" si="23"/>
        <v>637.4516666666667</v>
      </c>
      <c r="AU102" s="30">
        <f t="shared" si="24"/>
        <v>19.516666666666666</v>
      </c>
      <c r="AV102" s="30">
        <f t="shared" si="25"/>
        <v>637.4516666666667</v>
      </c>
      <c r="AW102" s="30">
        <f t="shared" si="26"/>
        <v>19.516666666666666</v>
      </c>
      <c r="AX102" s="30">
        <f t="shared" si="27"/>
        <v>637.4516666666667</v>
      </c>
      <c r="AY102" s="30">
        <f t="shared" si="28"/>
        <v>19.516666666666666</v>
      </c>
      <c r="AZ102" s="30">
        <f t="shared" si="29"/>
        <v>637.4516666666667</v>
      </c>
    </row>
    <row r="103" spans="2:52" ht="15.75">
      <c r="B103" s="2" t="s">
        <v>185</v>
      </c>
      <c r="C103" s="2" t="s">
        <v>186</v>
      </c>
      <c r="D103" s="2">
        <v>0</v>
      </c>
      <c r="E103" s="2">
        <v>0</v>
      </c>
      <c r="F103" s="2">
        <v>0</v>
      </c>
      <c r="G103" s="2">
        <v>0</v>
      </c>
      <c r="H103" s="2">
        <v>0</v>
      </c>
      <c r="I103" s="20">
        <v>158</v>
      </c>
      <c r="J103" s="2">
        <v>0</v>
      </c>
      <c r="K103" s="2">
        <v>755.14</v>
      </c>
      <c r="L103" s="2">
        <v>737.7490999999998</v>
      </c>
      <c r="M103" s="2">
        <v>15985.24</v>
      </c>
      <c r="N103" s="2">
        <v>342.92600000000033</v>
      </c>
      <c r="O103" s="2">
        <v>16144.680016199998</v>
      </c>
      <c r="P103" s="2">
        <v>6127530</v>
      </c>
      <c r="Q103" s="2">
        <v>4384863</v>
      </c>
      <c r="R103" s="2">
        <v>12919.608999999993</v>
      </c>
      <c r="S103" s="2">
        <v>0</v>
      </c>
      <c r="T103" s="2">
        <v>0</v>
      </c>
      <c r="U103" s="20">
        <v>145</v>
      </c>
      <c r="V103" s="20">
        <v>90</v>
      </c>
      <c r="W103" s="20">
        <v>31</v>
      </c>
      <c r="X103" s="20">
        <v>12</v>
      </c>
      <c r="Y103" s="2">
        <v>158</v>
      </c>
      <c r="Z103" s="2">
        <v>119</v>
      </c>
      <c r="AA103" s="2">
        <v>604.0091</v>
      </c>
      <c r="AB103" s="20">
        <v>117</v>
      </c>
      <c r="AC103" s="20">
        <v>63</v>
      </c>
      <c r="AD103" s="20">
        <v>23</v>
      </c>
      <c r="AE103" s="20">
        <v>10</v>
      </c>
      <c r="AF103" s="2">
        <v>64.17</v>
      </c>
      <c r="AG103" s="21">
        <v>123.41</v>
      </c>
      <c r="AH103" s="20">
        <v>34</v>
      </c>
      <c r="AI103" s="22">
        <v>2678</v>
      </c>
      <c r="AJ103" s="28">
        <f>'[1]Main- Master (2)'!AH11582</f>
        <v>33.00909999999999</v>
      </c>
      <c r="AK103" s="28">
        <f t="shared" si="15"/>
        <v>1094</v>
      </c>
      <c r="AL103" s="29">
        <f>'[1]Main- Master (2)'!AJ11582</f>
        <v>10.94</v>
      </c>
      <c r="AM103" s="30">
        <f t="shared" si="16"/>
        <v>90.40090000000001</v>
      </c>
      <c r="AN103" s="31">
        <f t="shared" si="17"/>
        <v>1584</v>
      </c>
      <c r="AO103" s="30">
        <f t="shared" si="18"/>
        <v>15.066816666666668</v>
      </c>
      <c r="AP103" s="30">
        <f t="shared" si="19"/>
        <v>264</v>
      </c>
      <c r="AQ103" s="30">
        <f t="shared" si="20"/>
        <v>15.066816666666668</v>
      </c>
      <c r="AR103" s="30">
        <f t="shared" si="21"/>
        <v>264</v>
      </c>
      <c r="AS103" s="30">
        <f t="shared" si="22"/>
        <v>15.066816666666668</v>
      </c>
      <c r="AT103" s="30">
        <f t="shared" si="23"/>
        <v>264</v>
      </c>
      <c r="AU103" s="30">
        <f t="shared" si="24"/>
        <v>15.066816666666668</v>
      </c>
      <c r="AV103" s="30">
        <f t="shared" si="25"/>
        <v>264</v>
      </c>
      <c r="AW103" s="30">
        <f t="shared" si="26"/>
        <v>15.066816666666668</v>
      </c>
      <c r="AX103" s="30">
        <f t="shared" si="27"/>
        <v>264</v>
      </c>
      <c r="AY103" s="30">
        <f t="shared" si="28"/>
        <v>15.066816666666668</v>
      </c>
      <c r="AZ103" s="30">
        <f t="shared" si="29"/>
        <v>264</v>
      </c>
    </row>
    <row r="104" spans="33:40" ht="15.75">
      <c r="AG104" s="26">
        <f aca="true" t="shared" si="30" ref="AG104:AN104">SUM(AG4:AG103)</f>
        <v>17570.914999999994</v>
      </c>
      <c r="AH104" s="26">
        <f t="shared" si="30"/>
        <v>4241</v>
      </c>
      <c r="AI104" s="26">
        <f t="shared" si="30"/>
        <v>323951.2070768335</v>
      </c>
      <c r="AJ104" s="26" t="e">
        <f t="shared" si="30"/>
        <v>#REF!</v>
      </c>
      <c r="AK104" s="26">
        <f t="shared" si="30"/>
        <v>107728</v>
      </c>
      <c r="AL104" s="26">
        <f t="shared" si="30"/>
        <v>1077.2800000000002</v>
      </c>
      <c r="AM104" s="30" t="e">
        <f t="shared" si="30"/>
        <v>#REF!</v>
      </c>
      <c r="AN104" s="30">
        <f t="shared" si="30"/>
        <v>216223.2070768333</v>
      </c>
    </row>
  </sheetData>
  <mergeCells count="25">
    <mergeCell ref="AW2:AX2"/>
    <mergeCell ref="AY2:AZ2"/>
    <mergeCell ref="AO2:AP2"/>
    <mergeCell ref="AQ2:AR2"/>
    <mergeCell ref="AS2:AT2"/>
    <mergeCell ref="AU2:AV2"/>
    <mergeCell ref="AM2:AM3"/>
    <mergeCell ref="AN2:AN3"/>
    <mergeCell ref="AM1:AN1"/>
    <mergeCell ref="A2:A3"/>
    <mergeCell ref="B2:B3"/>
    <mergeCell ref="C2:C3"/>
    <mergeCell ref="I2:O2"/>
    <mergeCell ref="R2:R3"/>
    <mergeCell ref="AG1:AI1"/>
    <mergeCell ref="AH2:AH3"/>
    <mergeCell ref="AJ2:AJ3"/>
    <mergeCell ref="AK2:AK3"/>
    <mergeCell ref="AL2:AL3"/>
    <mergeCell ref="U2:X2"/>
    <mergeCell ref="AI2:AI3"/>
    <mergeCell ref="Z2:AA2"/>
    <mergeCell ref="AB2:AE2"/>
    <mergeCell ref="AF2:AF3"/>
    <mergeCell ref="AG2:AG3"/>
  </mergeCells>
  <printOptions/>
  <pageMargins left="0.75" right="0.75" top="0.18" bottom="0.17" header="0.16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C104"/>
  <sheetViews>
    <sheetView view="pageBreakPreview" zoomScaleSheetLayoutView="100" workbookViewId="0" topLeftCell="A1">
      <pane xSplit="8" ySplit="3" topLeftCell="I40" activePane="bottomRight" state="frozen"/>
      <selection pane="topLeft" activeCell="A1" sqref="A1"/>
      <selection pane="topRight" activeCell="I1" sqref="I1"/>
      <selection pane="bottomLeft" activeCell="A4" sqref="A4"/>
      <selection pane="bottomRight" activeCell="AG43" sqref="AG43:AK43"/>
    </sheetView>
  </sheetViews>
  <sheetFormatPr defaultColWidth="9.33203125" defaultRowHeight="12.75"/>
  <cols>
    <col min="1" max="1" width="0" style="44" hidden="1" customWidth="1"/>
    <col min="2" max="2" width="15.33203125" style="44" hidden="1" customWidth="1"/>
    <col min="3" max="3" width="11.66015625" style="62" customWidth="1"/>
    <col min="4" max="8" width="9.33203125" style="44" hidden="1" customWidth="1"/>
    <col min="9" max="9" width="9.33203125" style="79" hidden="1" customWidth="1"/>
    <col min="10" max="12" width="9.33203125" style="44" hidden="1" customWidth="1"/>
    <col min="13" max="13" width="12.83203125" style="44" hidden="1" customWidth="1"/>
    <col min="14" max="14" width="2.5" style="44" hidden="1" customWidth="1"/>
    <col min="15" max="15" width="12.33203125" style="44" hidden="1" customWidth="1"/>
    <col min="16" max="17" width="9.33203125" style="44" hidden="1" customWidth="1"/>
    <col min="18" max="18" width="11.83203125" style="44" hidden="1" customWidth="1"/>
    <col min="19" max="20" width="9.33203125" style="44" hidden="1" customWidth="1"/>
    <col min="21" max="24" width="9.33203125" style="79" hidden="1" customWidth="1"/>
    <col min="25" max="27" width="9.33203125" style="44" hidden="1" customWidth="1"/>
    <col min="28" max="31" width="9.33203125" style="79" hidden="1" customWidth="1"/>
    <col min="32" max="32" width="9.33203125" style="44" hidden="1" customWidth="1"/>
    <col min="33" max="33" width="7" style="80" customWidth="1"/>
    <col min="34" max="34" width="4.83203125" style="80" customWidth="1"/>
    <col min="35" max="35" width="7.83203125" style="80" customWidth="1"/>
    <col min="36" max="36" width="5.16015625" style="80" customWidth="1"/>
    <col min="37" max="37" width="7" style="80" customWidth="1"/>
    <col min="38" max="38" width="5" style="80" hidden="1" customWidth="1"/>
    <col min="39" max="40" width="5" style="80" customWidth="1"/>
    <col min="41" max="41" width="7.33203125" style="81" customWidth="1"/>
    <col min="42" max="42" width="8.33203125" style="81" customWidth="1"/>
    <col min="43" max="43" width="5" style="80" customWidth="1"/>
    <col min="44" max="44" width="6" style="80" customWidth="1"/>
    <col min="45" max="45" width="6.33203125" style="80" customWidth="1"/>
    <col min="46" max="46" width="7.5" style="80" customWidth="1"/>
    <col min="47" max="48" width="7" style="80" customWidth="1"/>
    <col min="49" max="49" width="6.33203125" style="80" customWidth="1"/>
    <col min="50" max="50" width="6.66015625" style="80" customWidth="1"/>
    <col min="51" max="51" width="6.16015625" style="80" customWidth="1"/>
    <col min="52" max="52" width="7.16015625" style="80" customWidth="1"/>
    <col min="53" max="53" width="6.5" style="80" customWidth="1"/>
    <col min="54" max="54" width="8" style="80" customWidth="1"/>
    <col min="55" max="16384" width="9.33203125" style="44" customWidth="1"/>
  </cols>
  <sheetData>
    <row r="1" spans="1:54" ht="42.75" customHeight="1">
      <c r="A1" s="39"/>
      <c r="B1" s="40"/>
      <c r="C1" s="41"/>
      <c r="D1" s="39"/>
      <c r="E1" s="39"/>
      <c r="F1" s="39"/>
      <c r="G1" s="39"/>
      <c r="H1" s="39"/>
      <c r="I1" s="42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42"/>
      <c r="V1" s="42"/>
      <c r="W1" s="42"/>
      <c r="X1" s="42"/>
      <c r="Y1" s="39"/>
      <c r="Z1" s="39"/>
      <c r="AA1" s="39"/>
      <c r="AB1" s="42"/>
      <c r="AC1" s="42"/>
      <c r="AD1" s="42"/>
      <c r="AE1" s="42"/>
      <c r="AF1" s="39"/>
      <c r="AG1" s="141" t="s">
        <v>0</v>
      </c>
      <c r="AH1" s="141"/>
      <c r="AI1" s="141"/>
      <c r="AJ1" s="141" t="s">
        <v>1</v>
      </c>
      <c r="AK1" s="141"/>
      <c r="AL1" s="141"/>
      <c r="AM1" s="141"/>
      <c r="AN1" s="141"/>
      <c r="AO1" s="151" t="s">
        <v>197</v>
      </c>
      <c r="AP1" s="152"/>
      <c r="AQ1" s="146" t="s">
        <v>198</v>
      </c>
      <c r="AR1" s="147"/>
      <c r="AS1" s="147"/>
      <c r="AT1" s="147"/>
      <c r="AU1" s="147"/>
      <c r="AV1" s="147"/>
      <c r="AW1" s="147"/>
      <c r="AX1" s="147"/>
      <c r="AY1" s="147"/>
      <c r="AZ1" s="147"/>
      <c r="BA1" s="147"/>
      <c r="BB1" s="148"/>
    </row>
    <row r="2" spans="1:54" s="46" customFormat="1" ht="15.75" customHeight="1">
      <c r="A2" s="143" t="s">
        <v>2</v>
      </c>
      <c r="B2" s="143" t="s">
        <v>3</v>
      </c>
      <c r="C2" s="143" t="s">
        <v>4</v>
      </c>
      <c r="D2" s="45"/>
      <c r="E2" s="45"/>
      <c r="F2" s="45"/>
      <c r="H2" s="45"/>
      <c r="I2" s="145" t="s">
        <v>5</v>
      </c>
      <c r="J2" s="145"/>
      <c r="K2" s="145"/>
      <c r="L2" s="145"/>
      <c r="M2" s="145"/>
      <c r="N2" s="145"/>
      <c r="O2" s="145"/>
      <c r="P2" s="47"/>
      <c r="Q2" s="47"/>
      <c r="R2" s="140" t="s">
        <v>6</v>
      </c>
      <c r="S2" s="48"/>
      <c r="T2" s="48"/>
      <c r="U2" s="142" t="s">
        <v>7</v>
      </c>
      <c r="V2" s="142"/>
      <c r="W2" s="142"/>
      <c r="X2" s="142"/>
      <c r="Y2" s="35"/>
      <c r="Z2" s="143" t="s">
        <v>8</v>
      </c>
      <c r="AA2" s="143"/>
      <c r="AB2" s="144" t="s">
        <v>9</v>
      </c>
      <c r="AC2" s="144"/>
      <c r="AD2" s="144"/>
      <c r="AE2" s="144"/>
      <c r="AF2" s="143" t="s">
        <v>10</v>
      </c>
      <c r="AG2" s="141" t="s">
        <v>11</v>
      </c>
      <c r="AH2" s="141" t="s">
        <v>12</v>
      </c>
      <c r="AI2" s="141" t="s">
        <v>13</v>
      </c>
      <c r="AJ2" s="141" t="s">
        <v>11</v>
      </c>
      <c r="AK2" s="141" t="s">
        <v>188</v>
      </c>
      <c r="AL2" s="151" t="s">
        <v>14</v>
      </c>
      <c r="AM2" s="149" t="s">
        <v>199</v>
      </c>
      <c r="AN2" s="149" t="s">
        <v>200</v>
      </c>
      <c r="AO2" s="141" t="s">
        <v>11</v>
      </c>
      <c r="AP2" s="141" t="s">
        <v>14</v>
      </c>
      <c r="AQ2" s="139" t="s">
        <v>189</v>
      </c>
      <c r="AR2" s="139"/>
      <c r="AS2" s="139" t="s">
        <v>192</v>
      </c>
      <c r="AT2" s="139"/>
      <c r="AU2" s="139" t="s">
        <v>193</v>
      </c>
      <c r="AV2" s="139"/>
      <c r="AW2" s="139" t="s">
        <v>194</v>
      </c>
      <c r="AX2" s="139"/>
      <c r="AY2" s="139" t="s">
        <v>195</v>
      </c>
      <c r="AZ2" s="139"/>
      <c r="BA2" s="139" t="s">
        <v>196</v>
      </c>
      <c r="BB2" s="139"/>
    </row>
    <row r="3" spans="1:54" s="56" customFormat="1" ht="49.5" customHeight="1">
      <c r="A3" s="143"/>
      <c r="B3" s="143"/>
      <c r="C3" s="143"/>
      <c r="D3" s="50" t="s">
        <v>15</v>
      </c>
      <c r="E3" s="51" t="s">
        <v>16</v>
      </c>
      <c r="F3" s="51" t="s">
        <v>17</v>
      </c>
      <c r="G3" s="38" t="s">
        <v>18</v>
      </c>
      <c r="H3" s="51" t="s">
        <v>19</v>
      </c>
      <c r="I3" s="49" t="s">
        <v>20</v>
      </c>
      <c r="J3" s="51" t="s">
        <v>21</v>
      </c>
      <c r="K3" s="38" t="s">
        <v>22</v>
      </c>
      <c r="L3" s="38" t="s">
        <v>23</v>
      </c>
      <c r="M3" s="38" t="s">
        <v>24</v>
      </c>
      <c r="N3" s="38" t="s">
        <v>25</v>
      </c>
      <c r="O3" s="38" t="s">
        <v>26</v>
      </c>
      <c r="P3" s="52" t="s">
        <v>27</v>
      </c>
      <c r="Q3" s="53" t="s">
        <v>28</v>
      </c>
      <c r="R3" s="140"/>
      <c r="S3" s="54"/>
      <c r="T3" s="55"/>
      <c r="U3" s="36" t="s">
        <v>29</v>
      </c>
      <c r="V3" s="37" t="s">
        <v>30</v>
      </c>
      <c r="W3" s="37">
        <v>250</v>
      </c>
      <c r="X3" s="37" t="s">
        <v>31</v>
      </c>
      <c r="Y3" s="38" t="s">
        <v>32</v>
      </c>
      <c r="Z3" s="38" t="s">
        <v>33</v>
      </c>
      <c r="AA3" s="38" t="s">
        <v>34</v>
      </c>
      <c r="AB3" s="37" t="s">
        <v>29</v>
      </c>
      <c r="AC3" s="37" t="s">
        <v>30</v>
      </c>
      <c r="AD3" s="37" t="s">
        <v>35</v>
      </c>
      <c r="AE3" s="37" t="s">
        <v>31</v>
      </c>
      <c r="AF3" s="143"/>
      <c r="AG3" s="141"/>
      <c r="AH3" s="141"/>
      <c r="AI3" s="141"/>
      <c r="AJ3" s="141"/>
      <c r="AK3" s="141"/>
      <c r="AL3" s="151"/>
      <c r="AM3" s="150"/>
      <c r="AN3" s="150"/>
      <c r="AO3" s="141"/>
      <c r="AP3" s="141"/>
      <c r="AQ3" s="43" t="s">
        <v>191</v>
      </c>
      <c r="AR3" s="43" t="s">
        <v>190</v>
      </c>
      <c r="AS3" s="43" t="s">
        <v>191</v>
      </c>
      <c r="AT3" s="43" t="s">
        <v>190</v>
      </c>
      <c r="AU3" s="43" t="s">
        <v>191</v>
      </c>
      <c r="AV3" s="43" t="s">
        <v>190</v>
      </c>
      <c r="AW3" s="43" t="s">
        <v>191</v>
      </c>
      <c r="AX3" s="43" t="s">
        <v>190</v>
      </c>
      <c r="AY3" s="43" t="s">
        <v>191</v>
      </c>
      <c r="AZ3" s="43" t="s">
        <v>190</v>
      </c>
      <c r="BA3" s="43" t="s">
        <v>191</v>
      </c>
      <c r="BB3" s="43" t="s">
        <v>190</v>
      </c>
    </row>
    <row r="4" spans="2:55" ht="12.75">
      <c r="B4" s="57" t="s">
        <v>36</v>
      </c>
      <c r="C4" s="57" t="s">
        <v>37</v>
      </c>
      <c r="D4" s="57">
        <v>0</v>
      </c>
      <c r="E4" s="57">
        <v>0</v>
      </c>
      <c r="F4" s="57">
        <v>0</v>
      </c>
      <c r="G4" s="57">
        <v>0</v>
      </c>
      <c r="H4" s="57">
        <v>0</v>
      </c>
      <c r="I4" s="58">
        <v>122</v>
      </c>
      <c r="J4" s="57">
        <v>0</v>
      </c>
      <c r="K4" s="57">
        <v>548.9863</v>
      </c>
      <c r="L4" s="57">
        <v>521.5590000000001</v>
      </c>
      <c r="M4" s="57">
        <v>12282.844841980348</v>
      </c>
      <c r="N4" s="57">
        <v>922.1937994352096</v>
      </c>
      <c r="O4" s="57">
        <v>12416.66278171274</v>
      </c>
      <c r="P4" s="57">
        <v>4508702</v>
      </c>
      <c r="Q4" s="57">
        <v>2172917</v>
      </c>
      <c r="R4" s="57">
        <v>6729.3206999999975</v>
      </c>
      <c r="S4" s="57">
        <v>0</v>
      </c>
      <c r="T4" s="57">
        <v>0</v>
      </c>
      <c r="U4" s="58">
        <v>71</v>
      </c>
      <c r="V4" s="58">
        <v>55</v>
      </c>
      <c r="W4" s="58">
        <v>8</v>
      </c>
      <c r="X4" s="58">
        <v>0</v>
      </c>
      <c r="Y4" s="57">
        <v>122</v>
      </c>
      <c r="Z4" s="57">
        <v>57</v>
      </c>
      <c r="AA4" s="57">
        <v>245.924</v>
      </c>
      <c r="AB4" s="58">
        <v>52</v>
      </c>
      <c r="AC4" s="58">
        <v>16</v>
      </c>
      <c r="AD4" s="58">
        <v>4</v>
      </c>
      <c r="AE4" s="58">
        <v>0</v>
      </c>
      <c r="AF4" s="57">
        <v>55.97</v>
      </c>
      <c r="AG4" s="59">
        <v>107.64</v>
      </c>
      <c r="AH4" s="60">
        <v>27</v>
      </c>
      <c r="AI4" s="60">
        <v>2250</v>
      </c>
      <c r="AJ4" s="60">
        <v>13.8</v>
      </c>
      <c r="AK4" s="60">
        <f aca="true" t="shared" si="0" ref="AK4:AK35">AL4*100</f>
        <v>1461</v>
      </c>
      <c r="AL4" s="59">
        <f>'[1]Main- Master (2)'!AJ126</f>
        <v>14.61</v>
      </c>
      <c r="AM4" s="59">
        <f>AJ4/AG4*100</f>
        <v>12.820512820512823</v>
      </c>
      <c r="AN4" s="59">
        <f>AK4/AI4*100</f>
        <v>64.93333333333334</v>
      </c>
      <c r="AO4" s="61">
        <f aca="true" t="shared" si="1" ref="AO4:AO35">AG4-AJ4</f>
        <v>93.84</v>
      </c>
      <c r="AP4" s="61">
        <f aca="true" t="shared" si="2" ref="AP4:AP35">AI4-AK4</f>
        <v>789</v>
      </c>
      <c r="AQ4" s="61">
        <f aca="true" t="shared" si="3" ref="AQ4:AQ35">AO4*1/6</f>
        <v>15.64</v>
      </c>
      <c r="AR4" s="61">
        <f aca="true" t="shared" si="4" ref="AR4:AR35">AP4*1/6</f>
        <v>131.5</v>
      </c>
      <c r="AS4" s="61">
        <f aca="true" t="shared" si="5" ref="AS4:AS35">AO4*1/6</f>
        <v>15.64</v>
      </c>
      <c r="AT4" s="61">
        <f aca="true" t="shared" si="6" ref="AT4:AT35">AP4*1/6</f>
        <v>131.5</v>
      </c>
      <c r="AU4" s="61">
        <f aca="true" t="shared" si="7" ref="AU4:AU35">AO4*1/6</f>
        <v>15.64</v>
      </c>
      <c r="AV4" s="61">
        <f aca="true" t="shared" si="8" ref="AV4:AV35">AP4*1/6</f>
        <v>131.5</v>
      </c>
      <c r="AW4" s="61">
        <f aca="true" t="shared" si="9" ref="AW4:AW35">AO4*1/6</f>
        <v>15.64</v>
      </c>
      <c r="AX4" s="61">
        <f aca="true" t="shared" si="10" ref="AX4:AX35">AP4*1/6</f>
        <v>131.5</v>
      </c>
      <c r="AY4" s="61">
        <f aca="true" t="shared" si="11" ref="AY4:AY35">AO4*1/6</f>
        <v>15.64</v>
      </c>
      <c r="AZ4" s="61">
        <f aca="true" t="shared" si="12" ref="AZ4:AZ35">AP4*1/6</f>
        <v>131.5</v>
      </c>
      <c r="BA4" s="61">
        <f aca="true" t="shared" si="13" ref="BA4:BA35">AO4*1/6</f>
        <v>15.64</v>
      </c>
      <c r="BB4" s="61">
        <f aca="true" t="shared" si="14" ref="BB4:BB35">AP4*1/6</f>
        <v>131.5</v>
      </c>
      <c r="BC4" s="62"/>
    </row>
    <row r="5" spans="2:54" ht="12.75">
      <c r="B5" s="57" t="s">
        <v>36</v>
      </c>
      <c r="C5" s="57" t="s">
        <v>38</v>
      </c>
      <c r="D5" s="57">
        <v>0</v>
      </c>
      <c r="E5" s="57">
        <v>0</v>
      </c>
      <c r="F5" s="57">
        <v>0</v>
      </c>
      <c r="G5" s="57">
        <v>0</v>
      </c>
      <c r="H5" s="57">
        <v>0</v>
      </c>
      <c r="I5" s="58">
        <v>96</v>
      </c>
      <c r="J5" s="57">
        <v>0</v>
      </c>
      <c r="K5" s="57">
        <v>464.34810000000004</v>
      </c>
      <c r="L5" s="57">
        <v>463.3981</v>
      </c>
      <c r="M5" s="57">
        <v>11572.103994999998</v>
      </c>
      <c r="N5" s="57">
        <v>1442.4106558946996</v>
      </c>
      <c r="O5" s="57">
        <v>11127.1815590947</v>
      </c>
      <c r="P5" s="57">
        <v>3266225</v>
      </c>
      <c r="Q5" s="57">
        <v>1191440</v>
      </c>
      <c r="R5" s="57">
        <v>6577.86</v>
      </c>
      <c r="S5" s="57">
        <v>0</v>
      </c>
      <c r="T5" s="57">
        <v>0</v>
      </c>
      <c r="U5" s="58">
        <v>48</v>
      </c>
      <c r="V5" s="58">
        <v>59</v>
      </c>
      <c r="W5" s="58">
        <v>10</v>
      </c>
      <c r="X5" s="58">
        <v>0</v>
      </c>
      <c r="Y5" s="57">
        <v>96</v>
      </c>
      <c r="Z5" s="57">
        <v>28</v>
      </c>
      <c r="AA5" s="57">
        <v>114.37610000000002</v>
      </c>
      <c r="AB5" s="58">
        <v>20</v>
      </c>
      <c r="AC5" s="58">
        <v>17</v>
      </c>
      <c r="AD5" s="58">
        <v>0</v>
      </c>
      <c r="AE5" s="58">
        <v>0</v>
      </c>
      <c r="AF5" s="57">
        <v>100.19</v>
      </c>
      <c r="AG5" s="59">
        <v>192.68</v>
      </c>
      <c r="AH5" s="60">
        <v>46</v>
      </c>
      <c r="AI5" s="60">
        <v>4360</v>
      </c>
      <c r="AJ5" s="60">
        <v>3.5</v>
      </c>
      <c r="AK5" s="60">
        <f t="shared" si="0"/>
        <v>1141</v>
      </c>
      <c r="AL5" s="59">
        <f>'[1]Main- Master (2)'!AJ223</f>
        <v>11.41</v>
      </c>
      <c r="AM5" s="59">
        <f aca="true" t="shared" si="15" ref="AM5:AM68">AJ5/AG5*100</f>
        <v>1.8164832883537472</v>
      </c>
      <c r="AN5" s="59">
        <f aca="true" t="shared" si="16" ref="AN5:AN68">AK5/AI5*100</f>
        <v>26.1697247706422</v>
      </c>
      <c r="AO5" s="61">
        <f t="shared" si="1"/>
        <v>189.18</v>
      </c>
      <c r="AP5" s="61">
        <f t="shared" si="2"/>
        <v>3219</v>
      </c>
      <c r="AQ5" s="61">
        <f t="shared" si="3"/>
        <v>31.53</v>
      </c>
      <c r="AR5" s="61">
        <f t="shared" si="4"/>
        <v>536.5</v>
      </c>
      <c r="AS5" s="61">
        <f t="shared" si="5"/>
        <v>31.53</v>
      </c>
      <c r="AT5" s="61">
        <f t="shared" si="6"/>
        <v>536.5</v>
      </c>
      <c r="AU5" s="61">
        <f t="shared" si="7"/>
        <v>31.53</v>
      </c>
      <c r="AV5" s="61">
        <f t="shared" si="8"/>
        <v>536.5</v>
      </c>
      <c r="AW5" s="61">
        <f t="shared" si="9"/>
        <v>31.53</v>
      </c>
      <c r="AX5" s="61">
        <f t="shared" si="10"/>
        <v>536.5</v>
      </c>
      <c r="AY5" s="61">
        <f t="shared" si="11"/>
        <v>31.53</v>
      </c>
      <c r="AZ5" s="61">
        <f t="shared" si="12"/>
        <v>536.5</v>
      </c>
      <c r="BA5" s="61">
        <f t="shared" si="13"/>
        <v>31.53</v>
      </c>
      <c r="BB5" s="61">
        <f t="shared" si="14"/>
        <v>536.5</v>
      </c>
    </row>
    <row r="6" spans="2:54" ht="12.75">
      <c r="B6" s="57" t="s">
        <v>39</v>
      </c>
      <c r="C6" s="57" t="s">
        <v>40</v>
      </c>
      <c r="D6" s="57">
        <v>0</v>
      </c>
      <c r="E6" s="57">
        <v>0</v>
      </c>
      <c r="F6" s="57">
        <v>0</v>
      </c>
      <c r="G6" s="57">
        <v>0</v>
      </c>
      <c r="H6" s="57">
        <v>0</v>
      </c>
      <c r="I6" s="58">
        <v>137</v>
      </c>
      <c r="J6" s="57">
        <v>0</v>
      </c>
      <c r="K6" s="57">
        <v>630.0729999999999</v>
      </c>
      <c r="L6" s="57">
        <v>643.1510000000001</v>
      </c>
      <c r="M6" s="57">
        <v>14264.935000000001</v>
      </c>
      <c r="N6" s="57">
        <v>36.18</v>
      </c>
      <c r="O6" s="57">
        <v>14838.23</v>
      </c>
      <c r="P6" s="57">
        <v>5297286</v>
      </c>
      <c r="Q6" s="57">
        <v>3725168</v>
      </c>
      <c r="R6" s="57">
        <v>9979.41</v>
      </c>
      <c r="S6" s="57">
        <v>0</v>
      </c>
      <c r="T6" s="57">
        <v>0</v>
      </c>
      <c r="U6" s="58">
        <v>81</v>
      </c>
      <c r="V6" s="58">
        <v>87</v>
      </c>
      <c r="W6" s="58">
        <v>21</v>
      </c>
      <c r="X6" s="58">
        <v>5</v>
      </c>
      <c r="Y6" s="57">
        <v>137</v>
      </c>
      <c r="Z6" s="57">
        <v>108</v>
      </c>
      <c r="AA6" s="57">
        <v>449.67100000000005</v>
      </c>
      <c r="AB6" s="58">
        <v>67</v>
      </c>
      <c r="AC6" s="58">
        <v>70</v>
      </c>
      <c r="AD6" s="58">
        <v>11</v>
      </c>
      <c r="AE6" s="58">
        <v>2</v>
      </c>
      <c r="AF6" s="57">
        <v>79.97</v>
      </c>
      <c r="AG6" s="59">
        <v>153.78</v>
      </c>
      <c r="AH6" s="60">
        <v>29</v>
      </c>
      <c r="AI6" s="60">
        <v>3869.89</v>
      </c>
      <c r="AJ6" s="60">
        <v>5.1</v>
      </c>
      <c r="AK6" s="60">
        <f t="shared" si="0"/>
        <v>1773</v>
      </c>
      <c r="AL6" s="59">
        <f>'[1]Main- Master (2)'!AJ361</f>
        <v>17.73</v>
      </c>
      <c r="AM6" s="59">
        <f t="shared" si="15"/>
        <v>3.3164260632071794</v>
      </c>
      <c r="AN6" s="59">
        <f t="shared" si="16"/>
        <v>45.81525573078304</v>
      </c>
      <c r="AO6" s="61">
        <f t="shared" si="1"/>
        <v>148.68</v>
      </c>
      <c r="AP6" s="61">
        <f t="shared" si="2"/>
        <v>2096.89</v>
      </c>
      <c r="AQ6" s="61">
        <f t="shared" si="3"/>
        <v>24.78</v>
      </c>
      <c r="AR6" s="61">
        <f t="shared" si="4"/>
        <v>349.4816666666666</v>
      </c>
      <c r="AS6" s="61">
        <f t="shared" si="5"/>
        <v>24.78</v>
      </c>
      <c r="AT6" s="61">
        <f t="shared" si="6"/>
        <v>349.4816666666666</v>
      </c>
      <c r="AU6" s="61">
        <f t="shared" si="7"/>
        <v>24.78</v>
      </c>
      <c r="AV6" s="61">
        <f t="shared" si="8"/>
        <v>349.4816666666666</v>
      </c>
      <c r="AW6" s="61">
        <f t="shared" si="9"/>
        <v>24.78</v>
      </c>
      <c r="AX6" s="61">
        <f t="shared" si="10"/>
        <v>349.4816666666666</v>
      </c>
      <c r="AY6" s="61">
        <f t="shared" si="11"/>
        <v>24.78</v>
      </c>
      <c r="AZ6" s="61">
        <f t="shared" si="12"/>
        <v>349.4816666666666</v>
      </c>
      <c r="BA6" s="61">
        <f t="shared" si="13"/>
        <v>24.78</v>
      </c>
      <c r="BB6" s="61">
        <f t="shared" si="14"/>
        <v>349.4816666666666</v>
      </c>
    </row>
    <row r="7" spans="2:54" ht="12.75">
      <c r="B7" s="57" t="s">
        <v>39</v>
      </c>
      <c r="C7" s="57" t="s">
        <v>41</v>
      </c>
      <c r="D7" s="57">
        <v>0</v>
      </c>
      <c r="E7" s="57">
        <v>0</v>
      </c>
      <c r="F7" s="57">
        <v>0</v>
      </c>
      <c r="G7" s="57">
        <v>0</v>
      </c>
      <c r="H7" s="57">
        <v>0</v>
      </c>
      <c r="I7" s="58">
        <v>56</v>
      </c>
      <c r="J7" s="57">
        <v>0</v>
      </c>
      <c r="K7" s="57">
        <v>221.595</v>
      </c>
      <c r="L7" s="57">
        <v>217.54</v>
      </c>
      <c r="M7" s="57">
        <v>5380.22</v>
      </c>
      <c r="N7" s="57">
        <v>9.459999999999923</v>
      </c>
      <c r="O7" s="57">
        <v>5415.75</v>
      </c>
      <c r="P7" s="57">
        <v>2213619</v>
      </c>
      <c r="Q7" s="57">
        <v>1114682</v>
      </c>
      <c r="R7" s="57">
        <v>3550.42</v>
      </c>
      <c r="S7" s="57">
        <v>0</v>
      </c>
      <c r="T7" s="57">
        <v>0</v>
      </c>
      <c r="U7" s="58">
        <v>14</v>
      </c>
      <c r="V7" s="58">
        <v>43</v>
      </c>
      <c r="W7" s="58">
        <v>6</v>
      </c>
      <c r="X7" s="58">
        <v>0</v>
      </c>
      <c r="Y7" s="57">
        <v>56</v>
      </c>
      <c r="Z7" s="57">
        <v>37</v>
      </c>
      <c r="AA7" s="57">
        <v>132.855</v>
      </c>
      <c r="AB7" s="58">
        <v>1</v>
      </c>
      <c r="AC7" s="58">
        <v>35</v>
      </c>
      <c r="AD7" s="58">
        <v>3</v>
      </c>
      <c r="AE7" s="58">
        <v>0</v>
      </c>
      <c r="AF7" s="57">
        <v>45.14</v>
      </c>
      <c r="AG7" s="59">
        <v>86.81</v>
      </c>
      <c r="AH7" s="60">
        <v>18</v>
      </c>
      <c r="AI7" s="60">
        <v>1347.58</v>
      </c>
      <c r="AJ7" s="60">
        <f>'[1]Main- Master (2)'!AH418</f>
        <v>0</v>
      </c>
      <c r="AK7" s="60">
        <f t="shared" si="0"/>
        <v>1304</v>
      </c>
      <c r="AL7" s="59">
        <f>'[1]Main- Master (2)'!AJ418</f>
        <v>13.04</v>
      </c>
      <c r="AM7" s="59">
        <f t="shared" si="15"/>
        <v>0</v>
      </c>
      <c r="AN7" s="59">
        <f t="shared" si="16"/>
        <v>96.76605470547204</v>
      </c>
      <c r="AO7" s="61">
        <f t="shared" si="1"/>
        <v>86.81</v>
      </c>
      <c r="AP7" s="61">
        <f t="shared" si="2"/>
        <v>43.57999999999993</v>
      </c>
      <c r="AQ7" s="61">
        <f t="shared" si="3"/>
        <v>14.468333333333334</v>
      </c>
      <c r="AR7" s="61">
        <f t="shared" si="4"/>
        <v>7.263333333333321</v>
      </c>
      <c r="AS7" s="61">
        <f t="shared" si="5"/>
        <v>14.468333333333334</v>
      </c>
      <c r="AT7" s="61">
        <f t="shared" si="6"/>
        <v>7.263333333333321</v>
      </c>
      <c r="AU7" s="61">
        <f t="shared" si="7"/>
        <v>14.468333333333334</v>
      </c>
      <c r="AV7" s="61">
        <f t="shared" si="8"/>
        <v>7.263333333333321</v>
      </c>
      <c r="AW7" s="61">
        <f t="shared" si="9"/>
        <v>14.468333333333334</v>
      </c>
      <c r="AX7" s="61">
        <f t="shared" si="10"/>
        <v>7.263333333333321</v>
      </c>
      <c r="AY7" s="61">
        <f t="shared" si="11"/>
        <v>14.468333333333334</v>
      </c>
      <c r="AZ7" s="61">
        <f t="shared" si="12"/>
        <v>7.263333333333321</v>
      </c>
      <c r="BA7" s="61">
        <f t="shared" si="13"/>
        <v>14.468333333333334</v>
      </c>
      <c r="BB7" s="61">
        <f t="shared" si="14"/>
        <v>7.263333333333321</v>
      </c>
    </row>
    <row r="8" spans="2:54" ht="12.75">
      <c r="B8" s="57" t="s">
        <v>42</v>
      </c>
      <c r="C8" s="57" t="s">
        <v>43</v>
      </c>
      <c r="D8" s="57">
        <v>0</v>
      </c>
      <c r="E8" s="57">
        <v>0</v>
      </c>
      <c r="F8" s="57">
        <v>0</v>
      </c>
      <c r="G8" s="57">
        <v>0</v>
      </c>
      <c r="H8" s="57">
        <v>0</v>
      </c>
      <c r="I8" s="58">
        <v>98</v>
      </c>
      <c r="J8" s="57">
        <v>0</v>
      </c>
      <c r="K8" s="57">
        <v>410.74</v>
      </c>
      <c r="L8" s="57">
        <v>396.3560000000001</v>
      </c>
      <c r="M8" s="57">
        <v>9165.028848000002</v>
      </c>
      <c r="N8" s="57">
        <v>-508.1</v>
      </c>
      <c r="O8" s="57">
        <v>8668.314090000003</v>
      </c>
      <c r="P8" s="57">
        <v>3786104</v>
      </c>
      <c r="Q8" s="57">
        <v>3172778</v>
      </c>
      <c r="R8" s="57">
        <v>6815.3</v>
      </c>
      <c r="S8" s="57">
        <v>0</v>
      </c>
      <c r="T8" s="57">
        <v>0</v>
      </c>
      <c r="U8" s="58">
        <v>100</v>
      </c>
      <c r="V8" s="58">
        <v>21</v>
      </c>
      <c r="W8" s="58">
        <v>8</v>
      </c>
      <c r="X8" s="58">
        <v>19</v>
      </c>
      <c r="Y8" s="57">
        <v>98</v>
      </c>
      <c r="Z8" s="57">
        <v>81</v>
      </c>
      <c r="AA8" s="57">
        <v>333.26100000000014</v>
      </c>
      <c r="AB8" s="58">
        <v>82</v>
      </c>
      <c r="AC8" s="58">
        <v>16</v>
      </c>
      <c r="AD8" s="58">
        <v>7</v>
      </c>
      <c r="AE8" s="58">
        <v>18</v>
      </c>
      <c r="AF8" s="57">
        <v>14.37</v>
      </c>
      <c r="AG8" s="59">
        <v>27.64</v>
      </c>
      <c r="AH8" s="60">
        <v>6</v>
      </c>
      <c r="AI8" s="60">
        <v>725</v>
      </c>
      <c r="AJ8" s="60">
        <f>'[1]Main- Master (2)'!AH517</f>
        <v>7.7010000000001355</v>
      </c>
      <c r="AK8" s="60">
        <f t="shared" si="0"/>
        <v>557</v>
      </c>
      <c r="AL8" s="59">
        <f>'[1]Main- Master (2)'!AJ517</f>
        <v>5.57</v>
      </c>
      <c r="AM8" s="59">
        <f t="shared" si="15"/>
        <v>27.86179450072408</v>
      </c>
      <c r="AN8" s="59">
        <f t="shared" si="16"/>
        <v>76.82758620689654</v>
      </c>
      <c r="AO8" s="61">
        <f t="shared" si="1"/>
        <v>19.938999999999865</v>
      </c>
      <c r="AP8" s="61">
        <f t="shared" si="2"/>
        <v>168</v>
      </c>
      <c r="AQ8" s="61">
        <f t="shared" si="3"/>
        <v>3.323166666666644</v>
      </c>
      <c r="AR8" s="61">
        <f t="shared" si="4"/>
        <v>28</v>
      </c>
      <c r="AS8" s="61">
        <f t="shared" si="5"/>
        <v>3.323166666666644</v>
      </c>
      <c r="AT8" s="61">
        <f t="shared" si="6"/>
        <v>28</v>
      </c>
      <c r="AU8" s="61">
        <f t="shared" si="7"/>
        <v>3.323166666666644</v>
      </c>
      <c r="AV8" s="61">
        <f t="shared" si="8"/>
        <v>28</v>
      </c>
      <c r="AW8" s="61">
        <f t="shared" si="9"/>
        <v>3.323166666666644</v>
      </c>
      <c r="AX8" s="61">
        <f t="shared" si="10"/>
        <v>28</v>
      </c>
      <c r="AY8" s="61">
        <f t="shared" si="11"/>
        <v>3.323166666666644</v>
      </c>
      <c r="AZ8" s="61">
        <f t="shared" si="12"/>
        <v>28</v>
      </c>
      <c r="BA8" s="61">
        <f t="shared" si="13"/>
        <v>3.323166666666644</v>
      </c>
      <c r="BB8" s="61">
        <f t="shared" si="14"/>
        <v>28</v>
      </c>
    </row>
    <row r="9" spans="2:54" ht="12.75">
      <c r="B9" s="57" t="s">
        <v>44</v>
      </c>
      <c r="C9" s="57" t="s">
        <v>45</v>
      </c>
      <c r="D9" s="57">
        <v>0</v>
      </c>
      <c r="E9" s="57">
        <v>0</v>
      </c>
      <c r="F9" s="57">
        <v>0</v>
      </c>
      <c r="G9" s="57">
        <v>0</v>
      </c>
      <c r="H9" s="57">
        <v>0</v>
      </c>
      <c r="I9" s="58">
        <v>138</v>
      </c>
      <c r="J9" s="57">
        <v>0</v>
      </c>
      <c r="K9" s="57">
        <v>617.345</v>
      </c>
      <c r="L9" s="57">
        <v>606.8790000000004</v>
      </c>
      <c r="M9" s="57">
        <v>13929.58</v>
      </c>
      <c r="N9" s="57">
        <v>625.6750000000009</v>
      </c>
      <c r="O9" s="57">
        <v>14497.798865900006</v>
      </c>
      <c r="P9" s="57">
        <v>5262492</v>
      </c>
      <c r="Q9" s="57">
        <v>3326386</v>
      </c>
      <c r="R9" s="57">
        <v>9165.139999999994</v>
      </c>
      <c r="S9" s="57">
        <v>0</v>
      </c>
      <c r="T9" s="57">
        <v>0</v>
      </c>
      <c r="U9" s="58">
        <v>124</v>
      </c>
      <c r="V9" s="58">
        <v>66</v>
      </c>
      <c r="W9" s="58">
        <v>14</v>
      </c>
      <c r="X9" s="58">
        <v>5</v>
      </c>
      <c r="Y9" s="57">
        <v>138</v>
      </c>
      <c r="Z9" s="57">
        <v>86</v>
      </c>
      <c r="AA9" s="57">
        <v>340.11900000000026</v>
      </c>
      <c r="AB9" s="58">
        <v>81</v>
      </c>
      <c r="AC9" s="58">
        <v>41</v>
      </c>
      <c r="AD9" s="58">
        <v>7</v>
      </c>
      <c r="AE9" s="58">
        <v>4</v>
      </c>
      <c r="AF9" s="57">
        <v>151.61</v>
      </c>
      <c r="AG9" s="59">
        <v>291.56</v>
      </c>
      <c r="AH9" s="60">
        <v>55</v>
      </c>
      <c r="AI9" s="60">
        <v>5791.05</v>
      </c>
      <c r="AJ9" s="60">
        <f>'[1]Main- Master (2)'!AH656</f>
        <v>4.2</v>
      </c>
      <c r="AK9" s="60">
        <f t="shared" si="0"/>
        <v>1135</v>
      </c>
      <c r="AL9" s="59">
        <f>'[1]Main- Master (2)'!AJ656</f>
        <v>11.35</v>
      </c>
      <c r="AM9" s="59">
        <f t="shared" si="15"/>
        <v>1.440526821237481</v>
      </c>
      <c r="AN9" s="59">
        <f t="shared" si="16"/>
        <v>19.599209124424757</v>
      </c>
      <c r="AO9" s="61">
        <f t="shared" si="1"/>
        <v>287.36</v>
      </c>
      <c r="AP9" s="61">
        <f t="shared" si="2"/>
        <v>4656.05</v>
      </c>
      <c r="AQ9" s="61">
        <f t="shared" si="3"/>
        <v>47.89333333333334</v>
      </c>
      <c r="AR9" s="61">
        <f t="shared" si="4"/>
        <v>776.0083333333333</v>
      </c>
      <c r="AS9" s="61">
        <f t="shared" si="5"/>
        <v>47.89333333333334</v>
      </c>
      <c r="AT9" s="61">
        <f t="shared" si="6"/>
        <v>776.0083333333333</v>
      </c>
      <c r="AU9" s="61">
        <f t="shared" si="7"/>
        <v>47.89333333333334</v>
      </c>
      <c r="AV9" s="61">
        <f t="shared" si="8"/>
        <v>776.0083333333333</v>
      </c>
      <c r="AW9" s="61">
        <f t="shared" si="9"/>
        <v>47.89333333333334</v>
      </c>
      <c r="AX9" s="61">
        <f t="shared" si="10"/>
        <v>776.0083333333333</v>
      </c>
      <c r="AY9" s="61">
        <f t="shared" si="11"/>
        <v>47.89333333333334</v>
      </c>
      <c r="AZ9" s="61">
        <f t="shared" si="12"/>
        <v>776.0083333333333</v>
      </c>
      <c r="BA9" s="61">
        <f t="shared" si="13"/>
        <v>47.89333333333334</v>
      </c>
      <c r="BB9" s="61">
        <f t="shared" si="14"/>
        <v>776.0083333333333</v>
      </c>
    </row>
    <row r="10" spans="2:54" ht="12.75">
      <c r="B10" s="57" t="s">
        <v>44</v>
      </c>
      <c r="C10" s="57" t="s">
        <v>46</v>
      </c>
      <c r="D10" s="57">
        <v>0</v>
      </c>
      <c r="E10" s="57">
        <v>0</v>
      </c>
      <c r="F10" s="57">
        <v>0</v>
      </c>
      <c r="G10" s="57">
        <v>0</v>
      </c>
      <c r="H10" s="57">
        <v>0</v>
      </c>
      <c r="I10" s="58">
        <v>135</v>
      </c>
      <c r="J10" s="57">
        <v>0</v>
      </c>
      <c r="K10" s="57">
        <v>653.495</v>
      </c>
      <c r="L10" s="57">
        <v>643.1909999999998</v>
      </c>
      <c r="M10" s="57">
        <v>14794.161949999992</v>
      </c>
      <c r="N10" s="57">
        <v>123.17</v>
      </c>
      <c r="O10" s="57">
        <v>15400.091229999996</v>
      </c>
      <c r="P10" s="57">
        <v>4361616</v>
      </c>
      <c r="Q10" s="57">
        <v>3647853</v>
      </c>
      <c r="R10" s="57">
        <v>11848.06</v>
      </c>
      <c r="S10" s="57">
        <v>0</v>
      </c>
      <c r="T10" s="57">
        <v>0</v>
      </c>
      <c r="U10" s="58">
        <v>107</v>
      </c>
      <c r="V10" s="58">
        <v>81</v>
      </c>
      <c r="W10" s="58">
        <v>23</v>
      </c>
      <c r="X10" s="58">
        <v>10</v>
      </c>
      <c r="Y10" s="57">
        <v>135</v>
      </c>
      <c r="Z10" s="57">
        <v>93</v>
      </c>
      <c r="AA10" s="57">
        <v>436.09</v>
      </c>
      <c r="AB10" s="58">
        <v>70</v>
      </c>
      <c r="AC10" s="58">
        <v>58</v>
      </c>
      <c r="AD10" s="58">
        <v>12</v>
      </c>
      <c r="AE10" s="58">
        <v>5</v>
      </c>
      <c r="AF10" s="57">
        <v>100.2</v>
      </c>
      <c r="AG10" s="59">
        <v>192.7</v>
      </c>
      <c r="AH10" s="60">
        <v>45</v>
      </c>
      <c r="AI10" s="60">
        <v>3614</v>
      </c>
      <c r="AJ10" s="60">
        <f>'[1]Main- Master (2)'!AH792</f>
        <v>29.089999999999918</v>
      </c>
      <c r="AK10" s="60">
        <f t="shared" si="0"/>
        <v>1388</v>
      </c>
      <c r="AL10" s="59">
        <f>'[1]Main- Master (2)'!AJ792</f>
        <v>13.88</v>
      </c>
      <c r="AM10" s="59">
        <f t="shared" si="15"/>
        <v>15.096004151530835</v>
      </c>
      <c r="AN10" s="59">
        <f t="shared" si="16"/>
        <v>38.406198118428335</v>
      </c>
      <c r="AO10" s="61">
        <f t="shared" si="1"/>
        <v>163.61000000000007</v>
      </c>
      <c r="AP10" s="61">
        <f t="shared" si="2"/>
        <v>2226</v>
      </c>
      <c r="AQ10" s="61">
        <f t="shared" si="3"/>
        <v>27.268333333333345</v>
      </c>
      <c r="AR10" s="61">
        <f t="shared" si="4"/>
        <v>371</v>
      </c>
      <c r="AS10" s="61">
        <f t="shared" si="5"/>
        <v>27.268333333333345</v>
      </c>
      <c r="AT10" s="61">
        <f t="shared" si="6"/>
        <v>371</v>
      </c>
      <c r="AU10" s="61">
        <f t="shared" si="7"/>
        <v>27.268333333333345</v>
      </c>
      <c r="AV10" s="61">
        <f t="shared" si="8"/>
        <v>371</v>
      </c>
      <c r="AW10" s="61">
        <f t="shared" si="9"/>
        <v>27.268333333333345</v>
      </c>
      <c r="AX10" s="61">
        <f t="shared" si="10"/>
        <v>371</v>
      </c>
      <c r="AY10" s="61">
        <f t="shared" si="11"/>
        <v>27.268333333333345</v>
      </c>
      <c r="AZ10" s="61">
        <f t="shared" si="12"/>
        <v>371</v>
      </c>
      <c r="BA10" s="61">
        <f t="shared" si="13"/>
        <v>27.268333333333345</v>
      </c>
      <c r="BB10" s="61">
        <f t="shared" si="14"/>
        <v>371</v>
      </c>
    </row>
    <row r="11" spans="2:54" ht="12.75">
      <c r="B11" s="57" t="s">
        <v>44</v>
      </c>
      <c r="C11" s="57" t="s">
        <v>47</v>
      </c>
      <c r="D11" s="57">
        <v>0</v>
      </c>
      <c r="E11" s="57">
        <v>0</v>
      </c>
      <c r="F11" s="57">
        <v>0</v>
      </c>
      <c r="G11" s="57">
        <v>0</v>
      </c>
      <c r="H11" s="57">
        <v>0</v>
      </c>
      <c r="I11" s="58">
        <v>76</v>
      </c>
      <c r="J11" s="57">
        <v>0</v>
      </c>
      <c r="K11" s="57">
        <v>354.565</v>
      </c>
      <c r="L11" s="57">
        <v>353.30300000000005</v>
      </c>
      <c r="M11" s="57">
        <v>7668.22</v>
      </c>
      <c r="N11" s="57">
        <v>330.475</v>
      </c>
      <c r="O11" s="57">
        <v>7932.873589899999</v>
      </c>
      <c r="P11" s="57">
        <v>2959816</v>
      </c>
      <c r="Q11" s="57">
        <v>1351722</v>
      </c>
      <c r="R11" s="57">
        <v>4193.102134831461</v>
      </c>
      <c r="S11" s="57">
        <v>0</v>
      </c>
      <c r="T11" s="57">
        <v>0</v>
      </c>
      <c r="U11" s="58">
        <v>99</v>
      </c>
      <c r="V11" s="58">
        <v>22</v>
      </c>
      <c r="W11" s="58">
        <v>3</v>
      </c>
      <c r="X11" s="58">
        <v>1</v>
      </c>
      <c r="Y11" s="57">
        <v>76</v>
      </c>
      <c r="Z11" s="57">
        <v>35</v>
      </c>
      <c r="AA11" s="57">
        <v>152.653</v>
      </c>
      <c r="AB11" s="58">
        <v>45</v>
      </c>
      <c r="AC11" s="58">
        <v>5</v>
      </c>
      <c r="AD11" s="58">
        <v>0</v>
      </c>
      <c r="AE11" s="58">
        <v>0</v>
      </c>
      <c r="AF11" s="57">
        <v>96.49</v>
      </c>
      <c r="AG11" s="59">
        <v>185.55</v>
      </c>
      <c r="AH11" s="60">
        <v>41</v>
      </c>
      <c r="AI11" s="60">
        <v>4227.88</v>
      </c>
      <c r="AJ11" s="60">
        <f>'[1]Main- Master (2)'!AH869</f>
        <v>0</v>
      </c>
      <c r="AK11" s="60">
        <f t="shared" si="0"/>
        <v>357</v>
      </c>
      <c r="AL11" s="59">
        <f>'[1]Main- Master (2)'!AJ869</f>
        <v>3.57</v>
      </c>
      <c r="AM11" s="59">
        <f t="shared" si="15"/>
        <v>0</v>
      </c>
      <c r="AN11" s="59">
        <f t="shared" si="16"/>
        <v>8.443948267216667</v>
      </c>
      <c r="AO11" s="61">
        <f t="shared" si="1"/>
        <v>185.55</v>
      </c>
      <c r="AP11" s="61">
        <f t="shared" si="2"/>
        <v>3870.88</v>
      </c>
      <c r="AQ11" s="61">
        <f t="shared" si="3"/>
        <v>30.925</v>
      </c>
      <c r="AR11" s="61">
        <f t="shared" si="4"/>
        <v>645.1466666666666</v>
      </c>
      <c r="AS11" s="61">
        <f t="shared" si="5"/>
        <v>30.925</v>
      </c>
      <c r="AT11" s="61">
        <f t="shared" si="6"/>
        <v>645.1466666666666</v>
      </c>
      <c r="AU11" s="61">
        <f t="shared" si="7"/>
        <v>30.925</v>
      </c>
      <c r="AV11" s="61">
        <f t="shared" si="8"/>
        <v>645.1466666666666</v>
      </c>
      <c r="AW11" s="61">
        <f t="shared" si="9"/>
        <v>30.925</v>
      </c>
      <c r="AX11" s="61">
        <f t="shared" si="10"/>
        <v>645.1466666666666</v>
      </c>
      <c r="AY11" s="61">
        <f t="shared" si="11"/>
        <v>30.925</v>
      </c>
      <c r="AZ11" s="61">
        <f t="shared" si="12"/>
        <v>645.1466666666666</v>
      </c>
      <c r="BA11" s="61">
        <f t="shared" si="13"/>
        <v>30.925</v>
      </c>
      <c r="BB11" s="61">
        <f t="shared" si="14"/>
        <v>645.1466666666666</v>
      </c>
    </row>
    <row r="12" spans="2:54" ht="12.75">
      <c r="B12" s="57" t="s">
        <v>48</v>
      </c>
      <c r="C12" s="57" t="s">
        <v>49</v>
      </c>
      <c r="D12" s="57">
        <v>0</v>
      </c>
      <c r="E12" s="57">
        <v>0</v>
      </c>
      <c r="F12" s="57">
        <v>0</v>
      </c>
      <c r="G12" s="57">
        <v>0</v>
      </c>
      <c r="H12" s="57">
        <v>0</v>
      </c>
      <c r="I12" s="58">
        <v>89</v>
      </c>
      <c r="J12" s="57">
        <v>0</v>
      </c>
      <c r="K12" s="57">
        <v>363.12</v>
      </c>
      <c r="L12" s="57">
        <v>347.23</v>
      </c>
      <c r="M12" s="57">
        <v>8799.4462</v>
      </c>
      <c r="N12" s="57">
        <v>279.15</v>
      </c>
      <c r="O12" s="57">
        <v>8998.774999999998</v>
      </c>
      <c r="P12" s="57">
        <v>3488723</v>
      </c>
      <c r="Q12" s="57">
        <v>2323217</v>
      </c>
      <c r="R12" s="57">
        <v>6416.89</v>
      </c>
      <c r="S12" s="57">
        <v>0</v>
      </c>
      <c r="T12" s="57">
        <v>0</v>
      </c>
      <c r="U12" s="58">
        <v>75</v>
      </c>
      <c r="V12" s="58">
        <v>36</v>
      </c>
      <c r="W12" s="58">
        <v>3</v>
      </c>
      <c r="X12" s="58">
        <v>1</v>
      </c>
      <c r="Y12" s="57">
        <v>89</v>
      </c>
      <c r="Z12" s="57">
        <v>58</v>
      </c>
      <c r="AA12" s="57">
        <v>225.56</v>
      </c>
      <c r="AB12" s="58">
        <v>48</v>
      </c>
      <c r="AC12" s="58">
        <v>27</v>
      </c>
      <c r="AD12" s="58">
        <v>1</v>
      </c>
      <c r="AE12" s="58">
        <v>0</v>
      </c>
      <c r="AF12" s="57">
        <v>80</v>
      </c>
      <c r="AG12" s="59">
        <v>153.88</v>
      </c>
      <c r="AH12" s="60">
        <v>38</v>
      </c>
      <c r="AI12" s="60">
        <v>2416</v>
      </c>
      <c r="AJ12" s="60">
        <f>'[1]Main- Master (2)'!AH959</f>
        <v>58</v>
      </c>
      <c r="AK12" s="60">
        <f t="shared" si="0"/>
        <v>968</v>
      </c>
      <c r="AL12" s="59">
        <f>'[1]Main- Master (2)'!AJ959</f>
        <v>9.68</v>
      </c>
      <c r="AM12" s="59">
        <f t="shared" si="15"/>
        <v>37.69170782427866</v>
      </c>
      <c r="AN12" s="59">
        <f t="shared" si="16"/>
        <v>40.06622516556291</v>
      </c>
      <c r="AO12" s="61">
        <f t="shared" si="1"/>
        <v>95.88</v>
      </c>
      <c r="AP12" s="61">
        <f t="shared" si="2"/>
        <v>1448</v>
      </c>
      <c r="AQ12" s="61">
        <f t="shared" si="3"/>
        <v>15.979999999999999</v>
      </c>
      <c r="AR12" s="61">
        <f t="shared" si="4"/>
        <v>241.33333333333334</v>
      </c>
      <c r="AS12" s="61">
        <f t="shared" si="5"/>
        <v>15.979999999999999</v>
      </c>
      <c r="AT12" s="61">
        <f t="shared" si="6"/>
        <v>241.33333333333334</v>
      </c>
      <c r="AU12" s="61">
        <f t="shared" si="7"/>
        <v>15.979999999999999</v>
      </c>
      <c r="AV12" s="61">
        <f t="shared" si="8"/>
        <v>241.33333333333334</v>
      </c>
      <c r="AW12" s="61">
        <f t="shared" si="9"/>
        <v>15.979999999999999</v>
      </c>
      <c r="AX12" s="61">
        <f t="shared" si="10"/>
        <v>241.33333333333334</v>
      </c>
      <c r="AY12" s="61">
        <f t="shared" si="11"/>
        <v>15.979999999999999</v>
      </c>
      <c r="AZ12" s="61">
        <f t="shared" si="12"/>
        <v>241.33333333333334</v>
      </c>
      <c r="BA12" s="61">
        <f t="shared" si="13"/>
        <v>15.979999999999999</v>
      </c>
      <c r="BB12" s="61">
        <f t="shared" si="14"/>
        <v>241.33333333333334</v>
      </c>
    </row>
    <row r="13" spans="2:54" ht="12.75">
      <c r="B13" s="57" t="s">
        <v>48</v>
      </c>
      <c r="C13" s="57" t="s">
        <v>50</v>
      </c>
      <c r="D13" s="57">
        <v>0</v>
      </c>
      <c r="E13" s="57">
        <v>0</v>
      </c>
      <c r="F13" s="57">
        <v>0</v>
      </c>
      <c r="G13" s="57">
        <v>0</v>
      </c>
      <c r="H13" s="57">
        <v>0</v>
      </c>
      <c r="I13" s="58">
        <v>51</v>
      </c>
      <c r="J13" s="57">
        <v>0</v>
      </c>
      <c r="K13" s="57">
        <v>306.04</v>
      </c>
      <c r="L13" s="57">
        <v>303.22</v>
      </c>
      <c r="M13" s="57">
        <v>9080.11</v>
      </c>
      <c r="N13" s="57">
        <v>44.15800000000003</v>
      </c>
      <c r="O13" s="57">
        <v>9184.262384</v>
      </c>
      <c r="P13" s="57">
        <v>1995750</v>
      </c>
      <c r="Q13" s="57">
        <v>579062</v>
      </c>
      <c r="R13" s="57">
        <v>5453.68</v>
      </c>
      <c r="S13" s="57">
        <v>0</v>
      </c>
      <c r="T13" s="57">
        <v>0</v>
      </c>
      <c r="U13" s="58">
        <v>34</v>
      </c>
      <c r="V13" s="58">
        <v>30</v>
      </c>
      <c r="W13" s="58">
        <v>4</v>
      </c>
      <c r="X13" s="58">
        <v>0</v>
      </c>
      <c r="Y13" s="57">
        <v>51</v>
      </c>
      <c r="Z13" s="57">
        <v>15</v>
      </c>
      <c r="AA13" s="57">
        <v>82.75</v>
      </c>
      <c r="AB13" s="58">
        <v>15</v>
      </c>
      <c r="AC13" s="58">
        <v>6</v>
      </c>
      <c r="AD13" s="58">
        <v>1</v>
      </c>
      <c r="AE13" s="58">
        <v>0</v>
      </c>
      <c r="AF13" s="57">
        <v>174.72</v>
      </c>
      <c r="AG13" s="59">
        <v>336</v>
      </c>
      <c r="AH13" s="60">
        <v>28</v>
      </c>
      <c r="AI13" s="60">
        <v>5113.46</v>
      </c>
      <c r="AJ13" s="60">
        <f>'[1]Main- Master (2)'!AH1011</f>
        <v>82.75</v>
      </c>
      <c r="AK13" s="60">
        <f t="shared" si="0"/>
        <v>2051</v>
      </c>
      <c r="AL13" s="59">
        <f>'[1]Main- Master (2)'!AJ1011</f>
        <v>20.51</v>
      </c>
      <c r="AM13" s="59">
        <f t="shared" si="15"/>
        <v>24.627976190476193</v>
      </c>
      <c r="AN13" s="59">
        <f t="shared" si="16"/>
        <v>40.10982778783837</v>
      </c>
      <c r="AO13" s="61">
        <f t="shared" si="1"/>
        <v>253.25</v>
      </c>
      <c r="AP13" s="61">
        <f t="shared" si="2"/>
        <v>3062.46</v>
      </c>
      <c r="AQ13" s="61">
        <f t="shared" si="3"/>
        <v>42.208333333333336</v>
      </c>
      <c r="AR13" s="61">
        <f t="shared" si="4"/>
        <v>510.41</v>
      </c>
      <c r="AS13" s="61">
        <f t="shared" si="5"/>
        <v>42.208333333333336</v>
      </c>
      <c r="AT13" s="61">
        <f t="shared" si="6"/>
        <v>510.41</v>
      </c>
      <c r="AU13" s="61">
        <f t="shared" si="7"/>
        <v>42.208333333333336</v>
      </c>
      <c r="AV13" s="61">
        <f t="shared" si="8"/>
        <v>510.41</v>
      </c>
      <c r="AW13" s="61">
        <f t="shared" si="9"/>
        <v>42.208333333333336</v>
      </c>
      <c r="AX13" s="61">
        <f t="shared" si="10"/>
        <v>510.41</v>
      </c>
      <c r="AY13" s="61">
        <f t="shared" si="11"/>
        <v>42.208333333333336</v>
      </c>
      <c r="AZ13" s="61">
        <f t="shared" si="12"/>
        <v>510.41</v>
      </c>
      <c r="BA13" s="61">
        <f t="shared" si="13"/>
        <v>42.208333333333336</v>
      </c>
      <c r="BB13" s="61">
        <f t="shared" si="14"/>
        <v>510.41</v>
      </c>
    </row>
    <row r="14" spans="2:54" ht="12.75">
      <c r="B14" s="57" t="s">
        <v>48</v>
      </c>
      <c r="C14" s="57" t="s">
        <v>51</v>
      </c>
      <c r="D14" s="57">
        <v>0</v>
      </c>
      <c r="E14" s="57">
        <v>0</v>
      </c>
      <c r="F14" s="57">
        <v>0</v>
      </c>
      <c r="G14" s="57">
        <v>0</v>
      </c>
      <c r="H14" s="57">
        <v>0</v>
      </c>
      <c r="I14" s="58">
        <v>143</v>
      </c>
      <c r="J14" s="57">
        <v>0</v>
      </c>
      <c r="K14" s="57">
        <v>612.3920000000002</v>
      </c>
      <c r="L14" s="57">
        <v>595.1709999999998</v>
      </c>
      <c r="M14" s="57">
        <v>20402.27</v>
      </c>
      <c r="N14" s="57">
        <v>466.58</v>
      </c>
      <c r="O14" s="57">
        <v>16720.001000000004</v>
      </c>
      <c r="P14" s="57">
        <v>5284168</v>
      </c>
      <c r="Q14" s="57">
        <v>2826519</v>
      </c>
      <c r="R14" s="57">
        <v>7849.571000000003</v>
      </c>
      <c r="S14" s="57">
        <v>0</v>
      </c>
      <c r="T14" s="57">
        <v>0</v>
      </c>
      <c r="U14" s="58">
        <v>113</v>
      </c>
      <c r="V14" s="58">
        <v>67</v>
      </c>
      <c r="W14" s="58">
        <v>7</v>
      </c>
      <c r="X14" s="58">
        <v>4</v>
      </c>
      <c r="Y14" s="57">
        <v>143</v>
      </c>
      <c r="Z14" s="57">
        <v>76</v>
      </c>
      <c r="AA14" s="57">
        <v>303.026</v>
      </c>
      <c r="AB14" s="58">
        <v>73</v>
      </c>
      <c r="AC14" s="58">
        <v>28</v>
      </c>
      <c r="AD14" s="58">
        <v>1</v>
      </c>
      <c r="AE14" s="58">
        <v>0</v>
      </c>
      <c r="AF14" s="57">
        <v>160.94</v>
      </c>
      <c r="AG14" s="59">
        <v>309.5</v>
      </c>
      <c r="AH14" s="60">
        <v>71</v>
      </c>
      <c r="AI14" s="60">
        <v>3600</v>
      </c>
      <c r="AJ14" s="60">
        <f>'[1]Main- Master (2)'!AH1155</f>
        <v>34.02600000000001</v>
      </c>
      <c r="AK14" s="60">
        <f t="shared" si="0"/>
        <v>1616</v>
      </c>
      <c r="AL14" s="59">
        <f>'[1]Main- Master (2)'!AJ1155</f>
        <v>16.16</v>
      </c>
      <c r="AM14" s="59">
        <f t="shared" si="15"/>
        <v>10.993861066235867</v>
      </c>
      <c r="AN14" s="59">
        <f t="shared" si="16"/>
        <v>44.888888888888886</v>
      </c>
      <c r="AO14" s="61">
        <f t="shared" si="1"/>
        <v>275.474</v>
      </c>
      <c r="AP14" s="61">
        <f t="shared" si="2"/>
        <v>1984</v>
      </c>
      <c r="AQ14" s="61">
        <f t="shared" si="3"/>
        <v>45.91233333333333</v>
      </c>
      <c r="AR14" s="61">
        <f t="shared" si="4"/>
        <v>330.6666666666667</v>
      </c>
      <c r="AS14" s="61">
        <f t="shared" si="5"/>
        <v>45.91233333333333</v>
      </c>
      <c r="AT14" s="61">
        <f t="shared" si="6"/>
        <v>330.6666666666667</v>
      </c>
      <c r="AU14" s="61">
        <f t="shared" si="7"/>
        <v>45.91233333333333</v>
      </c>
      <c r="AV14" s="61">
        <f t="shared" si="8"/>
        <v>330.6666666666667</v>
      </c>
      <c r="AW14" s="61">
        <f t="shared" si="9"/>
        <v>45.91233333333333</v>
      </c>
      <c r="AX14" s="61">
        <f t="shared" si="10"/>
        <v>330.6666666666667</v>
      </c>
      <c r="AY14" s="61">
        <f t="shared" si="11"/>
        <v>45.91233333333333</v>
      </c>
      <c r="AZ14" s="61">
        <f t="shared" si="12"/>
        <v>330.6666666666667</v>
      </c>
      <c r="BA14" s="61">
        <f t="shared" si="13"/>
        <v>45.91233333333333</v>
      </c>
      <c r="BB14" s="61">
        <f t="shared" si="14"/>
        <v>330.6666666666667</v>
      </c>
    </row>
    <row r="15" spans="2:54" ht="12.75">
      <c r="B15" s="57" t="s">
        <v>52</v>
      </c>
      <c r="C15" s="57" t="s">
        <v>53</v>
      </c>
      <c r="D15" s="57">
        <v>0</v>
      </c>
      <c r="E15" s="57">
        <v>0</v>
      </c>
      <c r="F15" s="57">
        <v>0</v>
      </c>
      <c r="G15" s="57">
        <v>0</v>
      </c>
      <c r="H15" s="57">
        <v>0</v>
      </c>
      <c r="I15" s="58">
        <v>133</v>
      </c>
      <c r="J15" s="57">
        <v>0</v>
      </c>
      <c r="K15" s="57">
        <v>506.58</v>
      </c>
      <c r="L15" s="57">
        <v>499.4090000000003</v>
      </c>
      <c r="M15" s="57">
        <v>12422.844263188443</v>
      </c>
      <c r="N15" s="57">
        <v>921.6370000000007</v>
      </c>
      <c r="O15" s="57">
        <v>13440.438212291194</v>
      </c>
      <c r="P15" s="57">
        <v>5225609</v>
      </c>
      <c r="Q15" s="57">
        <v>3280300</v>
      </c>
      <c r="R15" s="57">
        <v>9437.544999999998</v>
      </c>
      <c r="S15" s="57">
        <v>0</v>
      </c>
      <c r="T15" s="57">
        <v>0</v>
      </c>
      <c r="U15" s="58">
        <v>57</v>
      </c>
      <c r="V15" s="58">
        <v>101</v>
      </c>
      <c r="W15" s="58">
        <v>18</v>
      </c>
      <c r="X15" s="58">
        <v>6</v>
      </c>
      <c r="Y15" s="57">
        <v>133</v>
      </c>
      <c r="Z15" s="57">
        <v>84</v>
      </c>
      <c r="AA15" s="57">
        <v>343.67900000000003</v>
      </c>
      <c r="AB15" s="58">
        <v>45</v>
      </c>
      <c r="AC15" s="58">
        <v>63</v>
      </c>
      <c r="AD15" s="58">
        <v>11</v>
      </c>
      <c r="AE15" s="58">
        <v>6</v>
      </c>
      <c r="AF15" s="57">
        <v>102.52</v>
      </c>
      <c r="AG15" s="59">
        <v>197.16</v>
      </c>
      <c r="AH15" s="60">
        <v>61</v>
      </c>
      <c r="AI15" s="60">
        <v>4625.06</v>
      </c>
      <c r="AJ15" s="60">
        <f>'[1]Main- Master (2)'!AH1289</f>
        <v>29.67900000000003</v>
      </c>
      <c r="AK15" s="60">
        <f t="shared" si="0"/>
        <v>1564</v>
      </c>
      <c r="AL15" s="59">
        <f>'[1]Main- Master (2)'!AJ1289</f>
        <v>15.64</v>
      </c>
      <c r="AM15" s="59">
        <f t="shared" si="15"/>
        <v>15.053256238587965</v>
      </c>
      <c r="AN15" s="59">
        <f t="shared" si="16"/>
        <v>33.81577752504832</v>
      </c>
      <c r="AO15" s="61">
        <f t="shared" si="1"/>
        <v>167.48099999999997</v>
      </c>
      <c r="AP15" s="61">
        <f t="shared" si="2"/>
        <v>3061.0600000000004</v>
      </c>
      <c r="AQ15" s="61">
        <f t="shared" si="3"/>
        <v>27.913499999999996</v>
      </c>
      <c r="AR15" s="61">
        <f t="shared" si="4"/>
        <v>510.17666666666673</v>
      </c>
      <c r="AS15" s="61">
        <f t="shared" si="5"/>
        <v>27.913499999999996</v>
      </c>
      <c r="AT15" s="61">
        <f t="shared" si="6"/>
        <v>510.17666666666673</v>
      </c>
      <c r="AU15" s="61">
        <f t="shared" si="7"/>
        <v>27.913499999999996</v>
      </c>
      <c r="AV15" s="61">
        <f t="shared" si="8"/>
        <v>510.17666666666673</v>
      </c>
      <c r="AW15" s="61">
        <f t="shared" si="9"/>
        <v>27.913499999999996</v>
      </c>
      <c r="AX15" s="61">
        <f t="shared" si="10"/>
        <v>510.17666666666673</v>
      </c>
      <c r="AY15" s="61">
        <f t="shared" si="11"/>
        <v>27.913499999999996</v>
      </c>
      <c r="AZ15" s="61">
        <f t="shared" si="12"/>
        <v>510.17666666666673</v>
      </c>
      <c r="BA15" s="61">
        <f t="shared" si="13"/>
        <v>27.913499999999996</v>
      </c>
      <c r="BB15" s="61">
        <f t="shared" si="14"/>
        <v>510.17666666666673</v>
      </c>
    </row>
    <row r="16" spans="2:54" ht="12.75">
      <c r="B16" s="57" t="s">
        <v>52</v>
      </c>
      <c r="C16" s="57" t="s">
        <v>54</v>
      </c>
      <c r="D16" s="57">
        <v>0</v>
      </c>
      <c r="E16" s="57">
        <v>0</v>
      </c>
      <c r="F16" s="57">
        <v>0</v>
      </c>
      <c r="G16" s="57">
        <v>0</v>
      </c>
      <c r="H16" s="57">
        <v>0</v>
      </c>
      <c r="I16" s="58">
        <v>154</v>
      </c>
      <c r="J16" s="57">
        <v>0</v>
      </c>
      <c r="K16" s="57">
        <v>713.0819999999997</v>
      </c>
      <c r="L16" s="57">
        <v>699.8119999999996</v>
      </c>
      <c r="M16" s="57">
        <v>16125.077649913663</v>
      </c>
      <c r="N16" s="57">
        <v>574.28</v>
      </c>
      <c r="O16" s="57">
        <v>16814.310439273704</v>
      </c>
      <c r="P16" s="57">
        <v>6019370</v>
      </c>
      <c r="Q16" s="57">
        <v>2893029</v>
      </c>
      <c r="R16" s="57">
        <v>9537.66</v>
      </c>
      <c r="S16" s="57">
        <v>0</v>
      </c>
      <c r="T16" s="57">
        <v>0</v>
      </c>
      <c r="U16" s="58">
        <v>106</v>
      </c>
      <c r="V16" s="58">
        <v>93</v>
      </c>
      <c r="W16" s="58">
        <v>32</v>
      </c>
      <c r="X16" s="58">
        <v>10</v>
      </c>
      <c r="Y16" s="57">
        <v>154</v>
      </c>
      <c r="Z16" s="57">
        <v>75</v>
      </c>
      <c r="AA16" s="57">
        <v>391.2619999999999</v>
      </c>
      <c r="AB16" s="58">
        <v>61</v>
      </c>
      <c r="AC16" s="58">
        <v>42</v>
      </c>
      <c r="AD16" s="58">
        <v>18</v>
      </c>
      <c r="AE16" s="58">
        <v>5</v>
      </c>
      <c r="AF16" s="57">
        <v>123.04</v>
      </c>
      <c r="AG16" s="59">
        <v>236.62</v>
      </c>
      <c r="AH16" s="60">
        <v>68</v>
      </c>
      <c r="AI16" s="60">
        <v>2891.78</v>
      </c>
      <c r="AJ16" s="60">
        <f>'[1]Main- Master (2)'!AH1444</f>
        <v>6.261999999999887</v>
      </c>
      <c r="AK16" s="60">
        <f t="shared" si="0"/>
        <v>1412</v>
      </c>
      <c r="AL16" s="59">
        <f>'[1]Main- Master (2)'!AJ1444</f>
        <v>14.12</v>
      </c>
      <c r="AM16" s="59">
        <f t="shared" si="15"/>
        <v>2.6464373256698024</v>
      </c>
      <c r="AN16" s="59">
        <f t="shared" si="16"/>
        <v>48.828057459419455</v>
      </c>
      <c r="AO16" s="61">
        <f t="shared" si="1"/>
        <v>230.35800000000012</v>
      </c>
      <c r="AP16" s="61">
        <f t="shared" si="2"/>
        <v>1479.7800000000002</v>
      </c>
      <c r="AQ16" s="61">
        <f t="shared" si="3"/>
        <v>38.39300000000002</v>
      </c>
      <c r="AR16" s="61">
        <f t="shared" si="4"/>
        <v>246.63000000000002</v>
      </c>
      <c r="AS16" s="61">
        <f t="shared" si="5"/>
        <v>38.39300000000002</v>
      </c>
      <c r="AT16" s="61">
        <f t="shared" si="6"/>
        <v>246.63000000000002</v>
      </c>
      <c r="AU16" s="61">
        <f t="shared" si="7"/>
        <v>38.39300000000002</v>
      </c>
      <c r="AV16" s="61">
        <f t="shared" si="8"/>
        <v>246.63000000000002</v>
      </c>
      <c r="AW16" s="61">
        <f t="shared" si="9"/>
        <v>38.39300000000002</v>
      </c>
      <c r="AX16" s="61">
        <f t="shared" si="10"/>
        <v>246.63000000000002</v>
      </c>
      <c r="AY16" s="61">
        <f t="shared" si="11"/>
        <v>38.39300000000002</v>
      </c>
      <c r="AZ16" s="61">
        <f t="shared" si="12"/>
        <v>246.63000000000002</v>
      </c>
      <c r="BA16" s="61">
        <f t="shared" si="13"/>
        <v>38.39300000000002</v>
      </c>
      <c r="BB16" s="61">
        <f t="shared" si="14"/>
        <v>246.63000000000002</v>
      </c>
    </row>
    <row r="17" spans="2:54" ht="12.75">
      <c r="B17" s="57" t="s">
        <v>52</v>
      </c>
      <c r="C17" s="57" t="s">
        <v>55</v>
      </c>
      <c r="D17" s="57">
        <v>0</v>
      </c>
      <c r="E17" s="57">
        <v>0</v>
      </c>
      <c r="F17" s="57">
        <v>0</v>
      </c>
      <c r="G17" s="57">
        <v>0</v>
      </c>
      <c r="H17" s="57">
        <v>0</v>
      </c>
      <c r="I17" s="58">
        <v>78</v>
      </c>
      <c r="J17" s="57">
        <v>0</v>
      </c>
      <c r="K17" s="57">
        <v>347.852</v>
      </c>
      <c r="L17" s="57">
        <v>345.771</v>
      </c>
      <c r="M17" s="57">
        <v>8761.561740648109</v>
      </c>
      <c r="N17" s="57">
        <v>460.966</v>
      </c>
      <c r="O17" s="57">
        <v>9319.985130878737</v>
      </c>
      <c r="P17" s="57">
        <v>3014423</v>
      </c>
      <c r="Q17" s="57">
        <v>1689720</v>
      </c>
      <c r="R17" s="57">
        <v>5102.268353000001</v>
      </c>
      <c r="S17" s="57">
        <v>0</v>
      </c>
      <c r="T17" s="57">
        <v>0</v>
      </c>
      <c r="U17" s="58">
        <v>46</v>
      </c>
      <c r="V17" s="58">
        <v>59</v>
      </c>
      <c r="W17" s="58">
        <v>14</v>
      </c>
      <c r="X17" s="58">
        <v>1</v>
      </c>
      <c r="Y17" s="57">
        <v>78</v>
      </c>
      <c r="Z17" s="57">
        <v>43</v>
      </c>
      <c r="AA17" s="57">
        <v>182.93700000000004</v>
      </c>
      <c r="AB17" s="58">
        <v>27</v>
      </c>
      <c r="AC17" s="58">
        <v>31</v>
      </c>
      <c r="AD17" s="58">
        <v>7</v>
      </c>
      <c r="AE17" s="58">
        <v>1</v>
      </c>
      <c r="AF17" s="57">
        <v>79.57</v>
      </c>
      <c r="AG17" s="59">
        <v>153.03</v>
      </c>
      <c r="AH17" s="60">
        <v>31</v>
      </c>
      <c r="AI17" s="60">
        <v>2342.36</v>
      </c>
      <c r="AJ17" s="60">
        <f>'[1]Main- Master (2)'!AH1523</f>
        <v>3.9370000000000402</v>
      </c>
      <c r="AK17" s="60">
        <f t="shared" si="0"/>
        <v>810</v>
      </c>
      <c r="AL17" s="59">
        <f>'[1]Main- Master (2)'!AJ1523</f>
        <v>8.1</v>
      </c>
      <c r="AM17" s="59">
        <f t="shared" si="15"/>
        <v>2.5726981637587665</v>
      </c>
      <c r="AN17" s="59">
        <f t="shared" si="16"/>
        <v>34.58050854693557</v>
      </c>
      <c r="AO17" s="61">
        <f t="shared" si="1"/>
        <v>149.09299999999996</v>
      </c>
      <c r="AP17" s="61">
        <f t="shared" si="2"/>
        <v>1532.3600000000001</v>
      </c>
      <c r="AQ17" s="61">
        <f t="shared" si="3"/>
        <v>24.848833333333328</v>
      </c>
      <c r="AR17" s="61">
        <f t="shared" si="4"/>
        <v>255.39333333333335</v>
      </c>
      <c r="AS17" s="61">
        <f t="shared" si="5"/>
        <v>24.848833333333328</v>
      </c>
      <c r="AT17" s="61">
        <f t="shared" si="6"/>
        <v>255.39333333333335</v>
      </c>
      <c r="AU17" s="61">
        <f t="shared" si="7"/>
        <v>24.848833333333328</v>
      </c>
      <c r="AV17" s="61">
        <f t="shared" si="8"/>
        <v>255.39333333333335</v>
      </c>
      <c r="AW17" s="61">
        <f t="shared" si="9"/>
        <v>24.848833333333328</v>
      </c>
      <c r="AX17" s="61">
        <f t="shared" si="10"/>
        <v>255.39333333333335</v>
      </c>
      <c r="AY17" s="61">
        <f t="shared" si="11"/>
        <v>24.848833333333328</v>
      </c>
      <c r="AZ17" s="61">
        <f t="shared" si="12"/>
        <v>255.39333333333335</v>
      </c>
      <c r="BA17" s="61">
        <f t="shared" si="13"/>
        <v>24.848833333333328</v>
      </c>
      <c r="BB17" s="61">
        <f t="shared" si="14"/>
        <v>255.39333333333335</v>
      </c>
    </row>
    <row r="18" spans="2:54" ht="12.75">
      <c r="B18" s="57" t="s">
        <v>52</v>
      </c>
      <c r="C18" s="57" t="s">
        <v>56</v>
      </c>
      <c r="D18" s="57">
        <v>0</v>
      </c>
      <c r="E18" s="57">
        <v>0</v>
      </c>
      <c r="F18" s="57">
        <v>0</v>
      </c>
      <c r="G18" s="57">
        <v>0</v>
      </c>
      <c r="H18" s="57">
        <v>0</v>
      </c>
      <c r="I18" s="58">
        <v>65</v>
      </c>
      <c r="J18" s="57">
        <v>0</v>
      </c>
      <c r="K18" s="57">
        <v>327.7439999999999</v>
      </c>
      <c r="L18" s="57">
        <v>327.7439999999999</v>
      </c>
      <c r="M18" s="57">
        <v>7887.03</v>
      </c>
      <c r="N18" s="57">
        <v>807.46</v>
      </c>
      <c r="O18" s="57">
        <v>8951.207293999998</v>
      </c>
      <c r="P18" s="57">
        <v>2544532</v>
      </c>
      <c r="Q18" s="57">
        <v>940556</v>
      </c>
      <c r="R18" s="57">
        <v>4721.75</v>
      </c>
      <c r="S18" s="57">
        <v>0</v>
      </c>
      <c r="T18" s="57">
        <v>0</v>
      </c>
      <c r="U18" s="58">
        <v>31</v>
      </c>
      <c r="V18" s="58">
        <v>48</v>
      </c>
      <c r="W18" s="58">
        <v>10</v>
      </c>
      <c r="X18" s="58">
        <v>5</v>
      </c>
      <c r="Y18" s="57">
        <v>65</v>
      </c>
      <c r="Z18" s="57">
        <v>25</v>
      </c>
      <c r="AA18" s="57">
        <v>117.944</v>
      </c>
      <c r="AB18" s="58">
        <v>22</v>
      </c>
      <c r="AC18" s="58">
        <v>11</v>
      </c>
      <c r="AD18" s="58">
        <v>3</v>
      </c>
      <c r="AE18" s="58">
        <v>3</v>
      </c>
      <c r="AF18" s="57">
        <v>120.53</v>
      </c>
      <c r="AG18" s="59">
        <v>231.79</v>
      </c>
      <c r="AH18" s="60">
        <v>45</v>
      </c>
      <c r="AI18" s="60">
        <v>3886</v>
      </c>
      <c r="AJ18" s="60">
        <f>'[1]Main- Master (2)'!AH1589</f>
        <v>15.9</v>
      </c>
      <c r="AK18" s="60">
        <f t="shared" si="0"/>
        <v>1140</v>
      </c>
      <c r="AL18" s="59">
        <f>'[1]Main- Master (2)'!AJ1589</f>
        <v>11.4</v>
      </c>
      <c r="AM18" s="59">
        <f t="shared" si="15"/>
        <v>6.85965744855257</v>
      </c>
      <c r="AN18" s="59">
        <f t="shared" si="16"/>
        <v>29.336078229541947</v>
      </c>
      <c r="AO18" s="61">
        <f t="shared" si="1"/>
        <v>215.89</v>
      </c>
      <c r="AP18" s="61">
        <f t="shared" si="2"/>
        <v>2746</v>
      </c>
      <c r="AQ18" s="61">
        <f t="shared" si="3"/>
        <v>35.98166666666666</v>
      </c>
      <c r="AR18" s="61">
        <f t="shared" si="4"/>
        <v>457.6666666666667</v>
      </c>
      <c r="AS18" s="61">
        <f t="shared" si="5"/>
        <v>35.98166666666666</v>
      </c>
      <c r="AT18" s="61">
        <f t="shared" si="6"/>
        <v>457.6666666666667</v>
      </c>
      <c r="AU18" s="61">
        <f t="shared" si="7"/>
        <v>35.98166666666666</v>
      </c>
      <c r="AV18" s="61">
        <f t="shared" si="8"/>
        <v>457.6666666666667</v>
      </c>
      <c r="AW18" s="61">
        <f t="shared" si="9"/>
        <v>35.98166666666666</v>
      </c>
      <c r="AX18" s="61">
        <f t="shared" si="10"/>
        <v>457.6666666666667</v>
      </c>
      <c r="AY18" s="61">
        <f t="shared" si="11"/>
        <v>35.98166666666666</v>
      </c>
      <c r="AZ18" s="61">
        <f t="shared" si="12"/>
        <v>457.6666666666667</v>
      </c>
      <c r="BA18" s="61">
        <f t="shared" si="13"/>
        <v>35.98166666666666</v>
      </c>
      <c r="BB18" s="61">
        <f t="shared" si="14"/>
        <v>457.6666666666667</v>
      </c>
    </row>
    <row r="19" spans="2:54" s="87" customFormat="1" ht="12.75">
      <c r="B19" s="82" t="s">
        <v>57</v>
      </c>
      <c r="C19" s="82" t="s">
        <v>58</v>
      </c>
      <c r="D19" s="82">
        <v>0</v>
      </c>
      <c r="E19" s="82">
        <v>0</v>
      </c>
      <c r="F19" s="82">
        <v>0</v>
      </c>
      <c r="G19" s="82">
        <v>0</v>
      </c>
      <c r="H19" s="82">
        <v>0</v>
      </c>
      <c r="I19" s="83">
        <v>258</v>
      </c>
      <c r="J19" s="82">
        <v>0</v>
      </c>
      <c r="K19" s="82">
        <v>961.805</v>
      </c>
      <c r="L19" s="82">
        <v>955.0419999999996</v>
      </c>
      <c r="M19" s="82">
        <v>21163.57368425</v>
      </c>
      <c r="N19" s="82">
        <v>-166.1</v>
      </c>
      <c r="O19" s="82">
        <v>20953.042099255432</v>
      </c>
      <c r="P19" s="82">
        <v>0</v>
      </c>
      <c r="Q19" s="82">
        <v>0</v>
      </c>
      <c r="R19" s="82">
        <v>12517.936999999998</v>
      </c>
      <c r="S19" s="82">
        <v>0</v>
      </c>
      <c r="T19" s="82">
        <v>0</v>
      </c>
      <c r="U19" s="83">
        <v>269</v>
      </c>
      <c r="V19" s="83">
        <v>96</v>
      </c>
      <c r="W19" s="83">
        <v>47</v>
      </c>
      <c r="X19" s="83">
        <v>53</v>
      </c>
      <c r="Y19" s="82">
        <v>258</v>
      </c>
      <c r="Z19" s="82">
        <v>167</v>
      </c>
      <c r="AA19" s="82">
        <v>557.7069999999998</v>
      </c>
      <c r="AB19" s="83">
        <v>176</v>
      </c>
      <c r="AC19" s="83">
        <v>51</v>
      </c>
      <c r="AD19" s="83">
        <v>21</v>
      </c>
      <c r="AE19" s="83">
        <v>22</v>
      </c>
      <c r="AF19" s="82">
        <v>252.52</v>
      </c>
      <c r="AG19" s="84">
        <v>485.62</v>
      </c>
      <c r="AH19" s="85">
        <v>111</v>
      </c>
      <c r="AI19" s="85">
        <v>5326.9</v>
      </c>
      <c r="AJ19" s="85">
        <f>'[1]Main- Master (2)'!AH1848</f>
        <v>28.706999999999766</v>
      </c>
      <c r="AK19" s="85">
        <f t="shared" si="0"/>
        <v>1582</v>
      </c>
      <c r="AL19" s="84">
        <f>'[1]Main- Master (2)'!AJ1848</f>
        <v>15.82</v>
      </c>
      <c r="AM19" s="84">
        <f t="shared" si="15"/>
        <v>5.911412215312336</v>
      </c>
      <c r="AN19" s="84">
        <f t="shared" si="16"/>
        <v>29.69832360284593</v>
      </c>
      <c r="AO19" s="86">
        <f t="shared" si="1"/>
        <v>456.91300000000024</v>
      </c>
      <c r="AP19" s="86">
        <f t="shared" si="2"/>
        <v>3744.8999999999996</v>
      </c>
      <c r="AQ19" s="86">
        <f t="shared" si="3"/>
        <v>76.1521666666667</v>
      </c>
      <c r="AR19" s="86">
        <f t="shared" si="4"/>
        <v>624.15</v>
      </c>
      <c r="AS19" s="86">
        <f t="shared" si="5"/>
        <v>76.1521666666667</v>
      </c>
      <c r="AT19" s="86">
        <f t="shared" si="6"/>
        <v>624.15</v>
      </c>
      <c r="AU19" s="86">
        <f t="shared" si="7"/>
        <v>76.1521666666667</v>
      </c>
      <c r="AV19" s="86">
        <f t="shared" si="8"/>
        <v>624.15</v>
      </c>
      <c r="AW19" s="86">
        <f t="shared" si="9"/>
        <v>76.1521666666667</v>
      </c>
      <c r="AX19" s="86">
        <f t="shared" si="10"/>
        <v>624.15</v>
      </c>
      <c r="AY19" s="86">
        <f t="shared" si="11"/>
        <v>76.1521666666667</v>
      </c>
      <c r="AZ19" s="86">
        <f t="shared" si="12"/>
        <v>624.15</v>
      </c>
      <c r="BA19" s="86">
        <f t="shared" si="13"/>
        <v>76.1521666666667</v>
      </c>
      <c r="BB19" s="86">
        <f t="shared" si="14"/>
        <v>624.15</v>
      </c>
    </row>
    <row r="20" spans="2:54" ht="12.75">
      <c r="B20" s="57" t="s">
        <v>59</v>
      </c>
      <c r="C20" s="57" t="s">
        <v>60</v>
      </c>
      <c r="D20" s="57">
        <v>0</v>
      </c>
      <c r="E20" s="57">
        <v>0</v>
      </c>
      <c r="F20" s="57">
        <v>0</v>
      </c>
      <c r="G20" s="57">
        <v>0</v>
      </c>
      <c r="H20" s="57">
        <v>0</v>
      </c>
      <c r="I20" s="58">
        <v>87</v>
      </c>
      <c r="J20" s="57">
        <v>0</v>
      </c>
      <c r="K20" s="57">
        <v>278.67</v>
      </c>
      <c r="L20" s="57">
        <v>212.78099999999995</v>
      </c>
      <c r="M20" s="57">
        <v>7761.348537620712</v>
      </c>
      <c r="N20" s="57">
        <v>208.74</v>
      </c>
      <c r="O20" s="57">
        <v>7652.369195339471</v>
      </c>
      <c r="P20" s="57">
        <v>2955719</v>
      </c>
      <c r="Q20" s="57">
        <v>1710850</v>
      </c>
      <c r="R20" s="57">
        <v>4726.19</v>
      </c>
      <c r="S20" s="57">
        <v>0</v>
      </c>
      <c r="T20" s="57">
        <v>0</v>
      </c>
      <c r="U20" s="58">
        <v>46</v>
      </c>
      <c r="V20" s="58">
        <v>44</v>
      </c>
      <c r="W20" s="58">
        <v>13</v>
      </c>
      <c r="X20" s="58">
        <v>5</v>
      </c>
      <c r="Y20" s="57">
        <v>87</v>
      </c>
      <c r="Z20" s="57">
        <v>50</v>
      </c>
      <c r="AA20" s="57">
        <v>147.536</v>
      </c>
      <c r="AB20" s="58">
        <v>35</v>
      </c>
      <c r="AC20" s="58">
        <v>21</v>
      </c>
      <c r="AD20" s="58">
        <v>10</v>
      </c>
      <c r="AE20" s="58">
        <v>4</v>
      </c>
      <c r="AF20" s="57">
        <v>74.46</v>
      </c>
      <c r="AG20" s="59">
        <v>143.2</v>
      </c>
      <c r="AH20" s="60">
        <v>50</v>
      </c>
      <c r="AI20" s="60">
        <v>2000</v>
      </c>
      <c r="AJ20" s="60">
        <f>'[1]Main- Master (2)'!AH1936</f>
        <v>25.536</v>
      </c>
      <c r="AK20" s="60">
        <f t="shared" si="0"/>
        <v>1146</v>
      </c>
      <c r="AL20" s="59">
        <f>'[1]Main- Master (2)'!AJ1936</f>
        <v>11.46</v>
      </c>
      <c r="AM20" s="59">
        <f t="shared" si="15"/>
        <v>17.832402234636874</v>
      </c>
      <c r="AN20" s="59">
        <f t="shared" si="16"/>
        <v>57.3</v>
      </c>
      <c r="AO20" s="61">
        <f t="shared" si="1"/>
        <v>117.66399999999999</v>
      </c>
      <c r="AP20" s="61">
        <f t="shared" si="2"/>
        <v>854</v>
      </c>
      <c r="AQ20" s="61">
        <f t="shared" si="3"/>
        <v>19.610666666666663</v>
      </c>
      <c r="AR20" s="61">
        <f t="shared" si="4"/>
        <v>142.33333333333334</v>
      </c>
      <c r="AS20" s="61">
        <f t="shared" si="5"/>
        <v>19.610666666666663</v>
      </c>
      <c r="AT20" s="61">
        <f t="shared" si="6"/>
        <v>142.33333333333334</v>
      </c>
      <c r="AU20" s="61">
        <f t="shared" si="7"/>
        <v>19.610666666666663</v>
      </c>
      <c r="AV20" s="61">
        <f t="shared" si="8"/>
        <v>142.33333333333334</v>
      </c>
      <c r="AW20" s="61">
        <f t="shared" si="9"/>
        <v>19.610666666666663</v>
      </c>
      <c r="AX20" s="61">
        <f t="shared" si="10"/>
        <v>142.33333333333334</v>
      </c>
      <c r="AY20" s="61">
        <f t="shared" si="11"/>
        <v>19.610666666666663</v>
      </c>
      <c r="AZ20" s="61">
        <f t="shared" si="12"/>
        <v>142.33333333333334</v>
      </c>
      <c r="BA20" s="61">
        <f t="shared" si="13"/>
        <v>19.610666666666663</v>
      </c>
      <c r="BB20" s="61">
        <f t="shared" si="14"/>
        <v>142.33333333333334</v>
      </c>
    </row>
    <row r="21" spans="2:54" ht="12.75">
      <c r="B21" s="57" t="s">
        <v>61</v>
      </c>
      <c r="C21" s="57" t="s">
        <v>62</v>
      </c>
      <c r="D21" s="57">
        <v>0</v>
      </c>
      <c r="E21" s="57">
        <v>0</v>
      </c>
      <c r="F21" s="57">
        <v>0</v>
      </c>
      <c r="G21" s="57">
        <v>0</v>
      </c>
      <c r="H21" s="57">
        <v>0</v>
      </c>
      <c r="I21" s="58">
        <v>109</v>
      </c>
      <c r="J21" s="57">
        <v>0</v>
      </c>
      <c r="K21" s="57">
        <v>491.63</v>
      </c>
      <c r="L21" s="57">
        <v>491.63</v>
      </c>
      <c r="M21" s="57">
        <v>12105.845621995146</v>
      </c>
      <c r="N21" s="57">
        <v>494.56399999999996</v>
      </c>
      <c r="O21" s="57">
        <v>12222.29970279999</v>
      </c>
      <c r="P21" s="57">
        <v>4059904</v>
      </c>
      <c r="Q21" s="57">
        <v>3389374</v>
      </c>
      <c r="R21" s="57">
        <v>4825.85</v>
      </c>
      <c r="S21" s="57">
        <v>0</v>
      </c>
      <c r="T21" s="57">
        <v>0</v>
      </c>
      <c r="U21" s="58">
        <v>43</v>
      </c>
      <c r="V21" s="58">
        <v>20</v>
      </c>
      <c r="W21" s="58">
        <v>3</v>
      </c>
      <c r="X21" s="58">
        <v>2</v>
      </c>
      <c r="Y21" s="57">
        <v>109</v>
      </c>
      <c r="Z21" s="57">
        <v>21</v>
      </c>
      <c r="AA21" s="57">
        <v>88.41</v>
      </c>
      <c r="AB21" s="58">
        <v>21</v>
      </c>
      <c r="AC21" s="58">
        <v>12</v>
      </c>
      <c r="AD21" s="58">
        <v>0</v>
      </c>
      <c r="AE21" s="58">
        <v>0</v>
      </c>
      <c r="AF21" s="57">
        <v>85.14</v>
      </c>
      <c r="AG21" s="59">
        <v>163.73</v>
      </c>
      <c r="AH21" s="60">
        <v>32</v>
      </c>
      <c r="AI21" s="60">
        <v>3300</v>
      </c>
      <c r="AJ21" s="60">
        <v>25.79</v>
      </c>
      <c r="AK21" s="60">
        <f t="shared" si="0"/>
        <v>1213</v>
      </c>
      <c r="AL21" s="59">
        <f>'[1]Main- Master (2)'!AJ2046</f>
        <v>12.13</v>
      </c>
      <c r="AM21" s="59">
        <f t="shared" si="15"/>
        <v>15.751542173089844</v>
      </c>
      <c r="AN21" s="59">
        <f t="shared" si="16"/>
        <v>36.75757575757576</v>
      </c>
      <c r="AO21" s="61">
        <f t="shared" si="1"/>
        <v>137.94</v>
      </c>
      <c r="AP21" s="61">
        <f t="shared" si="2"/>
        <v>2087</v>
      </c>
      <c r="AQ21" s="61">
        <f t="shared" si="3"/>
        <v>22.99</v>
      </c>
      <c r="AR21" s="61">
        <f t="shared" si="4"/>
        <v>347.8333333333333</v>
      </c>
      <c r="AS21" s="61">
        <f t="shared" si="5"/>
        <v>22.99</v>
      </c>
      <c r="AT21" s="61">
        <f t="shared" si="6"/>
        <v>347.8333333333333</v>
      </c>
      <c r="AU21" s="61">
        <f t="shared" si="7"/>
        <v>22.99</v>
      </c>
      <c r="AV21" s="61">
        <f t="shared" si="8"/>
        <v>347.8333333333333</v>
      </c>
      <c r="AW21" s="61">
        <f t="shared" si="9"/>
        <v>22.99</v>
      </c>
      <c r="AX21" s="61">
        <f t="shared" si="10"/>
        <v>347.8333333333333</v>
      </c>
      <c r="AY21" s="61">
        <f t="shared" si="11"/>
        <v>22.99</v>
      </c>
      <c r="AZ21" s="61">
        <f t="shared" si="12"/>
        <v>347.8333333333333</v>
      </c>
      <c r="BA21" s="61">
        <f t="shared" si="13"/>
        <v>22.99</v>
      </c>
      <c r="BB21" s="61">
        <f t="shared" si="14"/>
        <v>347.8333333333333</v>
      </c>
    </row>
    <row r="22" spans="2:54" ht="12.75">
      <c r="B22" s="57" t="s">
        <v>63</v>
      </c>
      <c r="C22" s="57" t="s">
        <v>64</v>
      </c>
      <c r="D22" s="57">
        <v>0</v>
      </c>
      <c r="E22" s="57">
        <v>0</v>
      </c>
      <c r="F22" s="57">
        <v>0</v>
      </c>
      <c r="G22" s="57">
        <v>0</v>
      </c>
      <c r="H22" s="57">
        <v>0</v>
      </c>
      <c r="I22" s="58">
        <v>138</v>
      </c>
      <c r="J22" s="57">
        <v>0</v>
      </c>
      <c r="K22" s="57">
        <v>567.1179999999999</v>
      </c>
      <c r="L22" s="57">
        <v>545.26</v>
      </c>
      <c r="M22" s="57">
        <v>10947.32856448245</v>
      </c>
      <c r="N22" s="57">
        <v>0</v>
      </c>
      <c r="O22" s="57">
        <v>10856.21073163902</v>
      </c>
      <c r="P22" s="57">
        <v>5324479</v>
      </c>
      <c r="Q22" s="57">
        <v>4495593</v>
      </c>
      <c r="R22" s="57">
        <v>8740.104000000001</v>
      </c>
      <c r="S22" s="57">
        <v>0</v>
      </c>
      <c r="T22" s="57">
        <v>0</v>
      </c>
      <c r="U22" s="58">
        <v>137</v>
      </c>
      <c r="V22" s="58">
        <v>24</v>
      </c>
      <c r="W22" s="58">
        <v>13</v>
      </c>
      <c r="X22" s="58">
        <v>6</v>
      </c>
      <c r="Y22" s="57">
        <v>138</v>
      </c>
      <c r="Z22" s="57">
        <v>118</v>
      </c>
      <c r="AA22" s="57">
        <v>445.48</v>
      </c>
      <c r="AB22" s="58">
        <v>117</v>
      </c>
      <c r="AC22" s="58">
        <v>22</v>
      </c>
      <c r="AD22" s="58">
        <v>9</v>
      </c>
      <c r="AE22" s="58">
        <v>6</v>
      </c>
      <c r="AF22" s="57">
        <v>48.4</v>
      </c>
      <c r="AG22" s="59">
        <v>93.08</v>
      </c>
      <c r="AH22" s="60">
        <v>15</v>
      </c>
      <c r="AI22" s="60">
        <v>1650</v>
      </c>
      <c r="AJ22" s="60" t="e">
        <f>'[1]Main- Master (2)'!AH2185</f>
        <v>#REF!</v>
      </c>
      <c r="AK22" s="60">
        <f t="shared" si="0"/>
        <v>605</v>
      </c>
      <c r="AL22" s="59">
        <f>'[1]Main- Master (2)'!AJ2185</f>
        <v>6.05</v>
      </c>
      <c r="AM22" s="59" t="e">
        <f t="shared" si="15"/>
        <v>#REF!</v>
      </c>
      <c r="AN22" s="59">
        <f t="shared" si="16"/>
        <v>36.666666666666664</v>
      </c>
      <c r="AO22" s="61" t="e">
        <f t="shared" si="1"/>
        <v>#REF!</v>
      </c>
      <c r="AP22" s="61">
        <f t="shared" si="2"/>
        <v>1045</v>
      </c>
      <c r="AQ22" s="61" t="e">
        <f t="shared" si="3"/>
        <v>#REF!</v>
      </c>
      <c r="AR22" s="61">
        <f t="shared" si="4"/>
        <v>174.16666666666666</v>
      </c>
      <c r="AS22" s="61" t="e">
        <f t="shared" si="5"/>
        <v>#REF!</v>
      </c>
      <c r="AT22" s="61">
        <f t="shared" si="6"/>
        <v>174.16666666666666</v>
      </c>
      <c r="AU22" s="61" t="e">
        <f t="shared" si="7"/>
        <v>#REF!</v>
      </c>
      <c r="AV22" s="61">
        <f t="shared" si="8"/>
        <v>174.16666666666666</v>
      </c>
      <c r="AW22" s="61" t="e">
        <f t="shared" si="9"/>
        <v>#REF!</v>
      </c>
      <c r="AX22" s="61">
        <f t="shared" si="10"/>
        <v>174.16666666666666</v>
      </c>
      <c r="AY22" s="61" t="e">
        <f t="shared" si="11"/>
        <v>#REF!</v>
      </c>
      <c r="AZ22" s="61">
        <f t="shared" si="12"/>
        <v>174.16666666666666</v>
      </c>
      <c r="BA22" s="61" t="e">
        <f t="shared" si="13"/>
        <v>#REF!</v>
      </c>
      <c r="BB22" s="61">
        <f t="shared" si="14"/>
        <v>174.16666666666666</v>
      </c>
    </row>
    <row r="23" spans="2:54" ht="12.75">
      <c r="B23" s="57" t="s">
        <v>63</v>
      </c>
      <c r="C23" s="57" t="s">
        <v>65</v>
      </c>
      <c r="D23" s="57">
        <v>0</v>
      </c>
      <c r="E23" s="57">
        <v>0</v>
      </c>
      <c r="F23" s="57">
        <v>0</v>
      </c>
      <c r="G23" s="57">
        <v>0</v>
      </c>
      <c r="H23" s="57">
        <v>0</v>
      </c>
      <c r="I23" s="58">
        <v>162</v>
      </c>
      <c r="J23" s="57">
        <v>0</v>
      </c>
      <c r="K23" s="57">
        <v>722.2344999999996</v>
      </c>
      <c r="L23" s="57">
        <v>698.3989999999998</v>
      </c>
      <c r="M23" s="57">
        <v>13032.253485529785</v>
      </c>
      <c r="N23" s="57">
        <v>1906.98</v>
      </c>
      <c r="O23" s="57">
        <v>16672.620702881086</v>
      </c>
      <c r="P23" s="57">
        <v>6353144</v>
      </c>
      <c r="Q23" s="57">
        <v>3684609</v>
      </c>
      <c r="R23" s="57">
        <v>11187.611700000005</v>
      </c>
      <c r="S23" s="57">
        <v>0</v>
      </c>
      <c r="T23" s="57">
        <v>0</v>
      </c>
      <c r="U23" s="58">
        <v>156</v>
      </c>
      <c r="V23" s="58">
        <v>38</v>
      </c>
      <c r="W23" s="58">
        <v>6</v>
      </c>
      <c r="X23" s="58">
        <v>4</v>
      </c>
      <c r="Y23" s="57">
        <v>162</v>
      </c>
      <c r="Z23" s="57">
        <v>92</v>
      </c>
      <c r="AA23" s="57">
        <v>358.80099999999993</v>
      </c>
      <c r="AB23" s="58">
        <v>96</v>
      </c>
      <c r="AC23" s="58">
        <v>18</v>
      </c>
      <c r="AD23" s="58">
        <v>1</v>
      </c>
      <c r="AE23" s="58">
        <v>2</v>
      </c>
      <c r="AF23" s="57">
        <v>170.64</v>
      </c>
      <c r="AG23" s="59">
        <v>328.15</v>
      </c>
      <c r="AH23" s="60">
        <v>81</v>
      </c>
      <c r="AI23" s="60">
        <v>3600</v>
      </c>
      <c r="AJ23" s="60">
        <f>'[1]Main- Master (2)'!AH2348</f>
        <v>19.80099999999993</v>
      </c>
      <c r="AK23" s="60">
        <f t="shared" si="0"/>
        <v>714</v>
      </c>
      <c r="AL23" s="59">
        <f>'[1]Main- Master (2)'!AJ2348</f>
        <v>7.14</v>
      </c>
      <c r="AM23" s="59">
        <f t="shared" si="15"/>
        <v>6.034130732896521</v>
      </c>
      <c r="AN23" s="59">
        <f t="shared" si="16"/>
        <v>19.833333333333332</v>
      </c>
      <c r="AO23" s="61">
        <f t="shared" si="1"/>
        <v>308.34900000000005</v>
      </c>
      <c r="AP23" s="61">
        <f t="shared" si="2"/>
        <v>2886</v>
      </c>
      <c r="AQ23" s="61">
        <f t="shared" si="3"/>
        <v>51.39150000000001</v>
      </c>
      <c r="AR23" s="61">
        <f t="shared" si="4"/>
        <v>481</v>
      </c>
      <c r="AS23" s="61">
        <f t="shared" si="5"/>
        <v>51.39150000000001</v>
      </c>
      <c r="AT23" s="61">
        <f t="shared" si="6"/>
        <v>481</v>
      </c>
      <c r="AU23" s="61">
        <f t="shared" si="7"/>
        <v>51.39150000000001</v>
      </c>
      <c r="AV23" s="61">
        <f t="shared" si="8"/>
        <v>481</v>
      </c>
      <c r="AW23" s="61">
        <f t="shared" si="9"/>
        <v>51.39150000000001</v>
      </c>
      <c r="AX23" s="61">
        <f t="shared" si="10"/>
        <v>481</v>
      </c>
      <c r="AY23" s="61">
        <f t="shared" si="11"/>
        <v>51.39150000000001</v>
      </c>
      <c r="AZ23" s="61">
        <f t="shared" si="12"/>
        <v>481</v>
      </c>
      <c r="BA23" s="61">
        <f t="shared" si="13"/>
        <v>51.39150000000001</v>
      </c>
      <c r="BB23" s="61">
        <f t="shared" si="14"/>
        <v>481</v>
      </c>
    </row>
    <row r="24" spans="2:54" ht="12.75">
      <c r="B24" s="57" t="s">
        <v>66</v>
      </c>
      <c r="C24" s="57" t="s">
        <v>67</v>
      </c>
      <c r="D24" s="57">
        <v>0</v>
      </c>
      <c r="E24" s="57">
        <v>0</v>
      </c>
      <c r="F24" s="57">
        <v>0</v>
      </c>
      <c r="G24" s="57">
        <v>0</v>
      </c>
      <c r="H24" s="57">
        <v>0</v>
      </c>
      <c r="I24" s="58">
        <v>87</v>
      </c>
      <c r="J24" s="57">
        <v>0</v>
      </c>
      <c r="K24" s="57">
        <v>422.505</v>
      </c>
      <c r="L24" s="57">
        <v>421.63</v>
      </c>
      <c r="M24" s="57">
        <v>10222.779400000001</v>
      </c>
      <c r="N24" s="57">
        <v>406.47199999999987</v>
      </c>
      <c r="O24" s="57">
        <v>10576.18181556</v>
      </c>
      <c r="P24" s="57">
        <v>2668070</v>
      </c>
      <c r="Q24" s="57">
        <v>1271613</v>
      </c>
      <c r="R24" s="57">
        <v>7309.27</v>
      </c>
      <c r="S24" s="57">
        <v>0</v>
      </c>
      <c r="T24" s="57">
        <v>0</v>
      </c>
      <c r="U24" s="58">
        <v>57</v>
      </c>
      <c r="V24" s="58">
        <v>65</v>
      </c>
      <c r="W24" s="58">
        <v>10</v>
      </c>
      <c r="X24" s="58">
        <v>9</v>
      </c>
      <c r="Y24" s="57">
        <v>87</v>
      </c>
      <c r="Z24" s="57">
        <v>63</v>
      </c>
      <c r="AA24" s="57">
        <v>306.19</v>
      </c>
      <c r="AB24" s="58">
        <v>41</v>
      </c>
      <c r="AC24" s="58">
        <v>52</v>
      </c>
      <c r="AD24" s="58">
        <v>7</v>
      </c>
      <c r="AE24" s="58">
        <v>7</v>
      </c>
      <c r="AF24" s="57">
        <v>41.46</v>
      </c>
      <c r="AG24" s="59">
        <v>79.73</v>
      </c>
      <c r="AH24" s="60">
        <v>26</v>
      </c>
      <c r="AI24" s="60">
        <v>2211</v>
      </c>
      <c r="AJ24" s="60">
        <f>'[1]Main- Master (2)'!AH2436</f>
        <v>41.19000000000011</v>
      </c>
      <c r="AK24" s="60">
        <f t="shared" si="0"/>
        <v>714</v>
      </c>
      <c r="AL24" s="59">
        <f>'[1]Main- Master (2)'!AJ2436</f>
        <v>7.14</v>
      </c>
      <c r="AM24" s="59">
        <f t="shared" si="15"/>
        <v>51.66185877336022</v>
      </c>
      <c r="AN24" s="59">
        <f t="shared" si="16"/>
        <v>32.29308005427408</v>
      </c>
      <c r="AO24" s="61">
        <f t="shared" si="1"/>
        <v>38.53999999999989</v>
      </c>
      <c r="AP24" s="61">
        <f t="shared" si="2"/>
        <v>1497</v>
      </c>
      <c r="AQ24" s="61">
        <f t="shared" si="3"/>
        <v>6.423333333333315</v>
      </c>
      <c r="AR24" s="61">
        <f t="shared" si="4"/>
        <v>249.5</v>
      </c>
      <c r="AS24" s="61">
        <f t="shared" si="5"/>
        <v>6.423333333333315</v>
      </c>
      <c r="AT24" s="61">
        <f t="shared" si="6"/>
        <v>249.5</v>
      </c>
      <c r="AU24" s="61">
        <f t="shared" si="7"/>
        <v>6.423333333333315</v>
      </c>
      <c r="AV24" s="61">
        <f t="shared" si="8"/>
        <v>249.5</v>
      </c>
      <c r="AW24" s="61">
        <f t="shared" si="9"/>
        <v>6.423333333333315</v>
      </c>
      <c r="AX24" s="61">
        <f t="shared" si="10"/>
        <v>249.5</v>
      </c>
      <c r="AY24" s="61">
        <f t="shared" si="11"/>
        <v>6.423333333333315</v>
      </c>
      <c r="AZ24" s="61">
        <f t="shared" si="12"/>
        <v>249.5</v>
      </c>
      <c r="BA24" s="61">
        <f t="shared" si="13"/>
        <v>6.423333333333315</v>
      </c>
      <c r="BB24" s="61">
        <f t="shared" si="14"/>
        <v>249.5</v>
      </c>
    </row>
    <row r="25" spans="2:54" ht="12.75">
      <c r="B25" s="57" t="s">
        <v>68</v>
      </c>
      <c r="C25" s="57" t="s">
        <v>69</v>
      </c>
      <c r="D25" s="57">
        <v>0</v>
      </c>
      <c r="E25" s="57">
        <v>0</v>
      </c>
      <c r="F25" s="57">
        <v>0</v>
      </c>
      <c r="G25" s="57">
        <v>0</v>
      </c>
      <c r="H25" s="57">
        <v>0</v>
      </c>
      <c r="I25" s="58">
        <v>82</v>
      </c>
      <c r="J25" s="57">
        <v>0</v>
      </c>
      <c r="K25" s="57">
        <v>388.41630000000004</v>
      </c>
      <c r="L25" s="57">
        <v>370.6020000000001</v>
      </c>
      <c r="M25" s="57">
        <v>10460.449800000002</v>
      </c>
      <c r="N25" s="57">
        <v>1039.72</v>
      </c>
      <c r="O25" s="57">
        <v>10959.37381214</v>
      </c>
      <c r="P25" s="57">
        <v>3217586</v>
      </c>
      <c r="Q25" s="57">
        <v>1223112</v>
      </c>
      <c r="R25" s="57">
        <v>7163.67664</v>
      </c>
      <c r="S25" s="57">
        <v>0</v>
      </c>
      <c r="T25" s="57">
        <v>0</v>
      </c>
      <c r="U25" s="58">
        <v>36</v>
      </c>
      <c r="V25" s="58">
        <v>65</v>
      </c>
      <c r="W25" s="58">
        <v>9</v>
      </c>
      <c r="X25" s="58">
        <v>0</v>
      </c>
      <c r="Y25" s="57">
        <v>82</v>
      </c>
      <c r="Z25" s="57">
        <v>36</v>
      </c>
      <c r="AA25" s="57">
        <v>211.03200000000004</v>
      </c>
      <c r="AB25" s="58">
        <v>12</v>
      </c>
      <c r="AC25" s="58">
        <v>36</v>
      </c>
      <c r="AD25" s="58">
        <v>6</v>
      </c>
      <c r="AE25" s="58">
        <v>0</v>
      </c>
      <c r="AF25" s="57">
        <v>83.88</v>
      </c>
      <c r="AG25" s="59">
        <v>161.32</v>
      </c>
      <c r="AH25" s="60">
        <v>49</v>
      </c>
      <c r="AI25" s="60">
        <v>2982.88</v>
      </c>
      <c r="AJ25" s="60">
        <f>'[1]Main- Master (2)'!AH2519</f>
        <v>9.032000000000039</v>
      </c>
      <c r="AK25" s="60">
        <f t="shared" si="0"/>
        <v>654</v>
      </c>
      <c r="AL25" s="59">
        <f>'[1]Main- Master (2)'!AJ2519</f>
        <v>6.54</v>
      </c>
      <c r="AM25" s="59">
        <f t="shared" si="15"/>
        <v>5.59880981899333</v>
      </c>
      <c r="AN25" s="59">
        <f t="shared" si="16"/>
        <v>21.925119347744463</v>
      </c>
      <c r="AO25" s="61">
        <f t="shared" si="1"/>
        <v>152.28799999999995</v>
      </c>
      <c r="AP25" s="61">
        <f t="shared" si="2"/>
        <v>2328.88</v>
      </c>
      <c r="AQ25" s="61">
        <f t="shared" si="3"/>
        <v>25.381333333333327</v>
      </c>
      <c r="AR25" s="61">
        <f t="shared" si="4"/>
        <v>388.1466666666667</v>
      </c>
      <c r="AS25" s="61">
        <f t="shared" si="5"/>
        <v>25.381333333333327</v>
      </c>
      <c r="AT25" s="61">
        <f t="shared" si="6"/>
        <v>388.1466666666667</v>
      </c>
      <c r="AU25" s="61">
        <f t="shared" si="7"/>
        <v>25.381333333333327</v>
      </c>
      <c r="AV25" s="61">
        <f t="shared" si="8"/>
        <v>388.1466666666667</v>
      </c>
      <c r="AW25" s="61">
        <f t="shared" si="9"/>
        <v>25.381333333333327</v>
      </c>
      <c r="AX25" s="61">
        <f t="shared" si="10"/>
        <v>388.1466666666667</v>
      </c>
      <c r="AY25" s="61">
        <f t="shared" si="11"/>
        <v>25.381333333333327</v>
      </c>
      <c r="AZ25" s="61">
        <f t="shared" si="12"/>
        <v>388.1466666666667</v>
      </c>
      <c r="BA25" s="61">
        <f t="shared" si="13"/>
        <v>25.381333333333327</v>
      </c>
      <c r="BB25" s="61">
        <f t="shared" si="14"/>
        <v>388.1466666666667</v>
      </c>
    </row>
    <row r="26" spans="2:54" ht="12.75">
      <c r="B26" s="57" t="s">
        <v>66</v>
      </c>
      <c r="C26" s="57" t="s">
        <v>70</v>
      </c>
      <c r="D26" s="57">
        <v>0</v>
      </c>
      <c r="E26" s="57">
        <v>0</v>
      </c>
      <c r="F26" s="57">
        <v>0</v>
      </c>
      <c r="G26" s="57">
        <v>0</v>
      </c>
      <c r="H26" s="57">
        <v>0</v>
      </c>
      <c r="I26" s="58">
        <v>59</v>
      </c>
      <c r="J26" s="57">
        <v>0</v>
      </c>
      <c r="K26" s="57">
        <v>295.025</v>
      </c>
      <c r="L26" s="57">
        <v>225.75699999999998</v>
      </c>
      <c r="M26" s="57">
        <v>8700.5</v>
      </c>
      <c r="N26" s="57">
        <v>604.51</v>
      </c>
      <c r="O26" s="57">
        <v>8244.503787</v>
      </c>
      <c r="P26" s="57">
        <v>2171562</v>
      </c>
      <c r="Q26" s="57">
        <v>478545</v>
      </c>
      <c r="R26" s="57">
        <v>3699.44</v>
      </c>
      <c r="S26" s="57">
        <v>0</v>
      </c>
      <c r="T26" s="57">
        <v>0</v>
      </c>
      <c r="U26" s="58">
        <v>13</v>
      </c>
      <c r="V26" s="58">
        <v>58</v>
      </c>
      <c r="W26" s="58">
        <v>24</v>
      </c>
      <c r="X26" s="58">
        <v>5</v>
      </c>
      <c r="Y26" s="57">
        <v>56</v>
      </c>
      <c r="Z26" s="57">
        <v>13</v>
      </c>
      <c r="AA26" s="57">
        <v>36.662</v>
      </c>
      <c r="AB26" s="58">
        <v>3</v>
      </c>
      <c r="AC26" s="58">
        <v>13</v>
      </c>
      <c r="AD26" s="58">
        <v>7</v>
      </c>
      <c r="AE26" s="58">
        <v>0</v>
      </c>
      <c r="AF26" s="57">
        <v>75.57</v>
      </c>
      <c r="AG26" s="59">
        <v>145.33</v>
      </c>
      <c r="AH26" s="60">
        <v>38</v>
      </c>
      <c r="AI26" s="60">
        <v>3045.66</v>
      </c>
      <c r="AJ26" s="60">
        <v>40.08</v>
      </c>
      <c r="AK26" s="60">
        <f t="shared" si="0"/>
        <v>657</v>
      </c>
      <c r="AL26" s="59">
        <f>'[1]Main- Master (2)'!AJ2579</f>
        <v>6.57</v>
      </c>
      <c r="AM26" s="59">
        <f t="shared" si="15"/>
        <v>27.578614188398813</v>
      </c>
      <c r="AN26" s="59">
        <f t="shared" si="16"/>
        <v>21.571679044936072</v>
      </c>
      <c r="AO26" s="61">
        <f t="shared" si="1"/>
        <v>105.25000000000001</v>
      </c>
      <c r="AP26" s="61">
        <f t="shared" si="2"/>
        <v>2388.66</v>
      </c>
      <c r="AQ26" s="61">
        <f t="shared" si="3"/>
        <v>17.541666666666668</v>
      </c>
      <c r="AR26" s="61">
        <f t="shared" si="4"/>
        <v>398.10999999999996</v>
      </c>
      <c r="AS26" s="61">
        <f t="shared" si="5"/>
        <v>17.541666666666668</v>
      </c>
      <c r="AT26" s="61">
        <f t="shared" si="6"/>
        <v>398.10999999999996</v>
      </c>
      <c r="AU26" s="61">
        <f t="shared" si="7"/>
        <v>17.541666666666668</v>
      </c>
      <c r="AV26" s="61">
        <f t="shared" si="8"/>
        <v>398.10999999999996</v>
      </c>
      <c r="AW26" s="61">
        <f t="shared" si="9"/>
        <v>17.541666666666668</v>
      </c>
      <c r="AX26" s="61">
        <f t="shared" si="10"/>
        <v>398.10999999999996</v>
      </c>
      <c r="AY26" s="61">
        <f t="shared" si="11"/>
        <v>17.541666666666668</v>
      </c>
      <c r="AZ26" s="61">
        <f t="shared" si="12"/>
        <v>398.10999999999996</v>
      </c>
      <c r="BA26" s="61">
        <f t="shared" si="13"/>
        <v>17.541666666666668</v>
      </c>
      <c r="BB26" s="61">
        <f t="shared" si="14"/>
        <v>398.10999999999996</v>
      </c>
    </row>
    <row r="27" spans="2:54" ht="12.75">
      <c r="B27" s="57" t="s">
        <v>66</v>
      </c>
      <c r="C27" s="57" t="s">
        <v>71</v>
      </c>
      <c r="D27" s="57">
        <v>0</v>
      </c>
      <c r="E27" s="57">
        <v>0</v>
      </c>
      <c r="F27" s="57">
        <v>0</v>
      </c>
      <c r="G27" s="57">
        <v>0</v>
      </c>
      <c r="H27" s="57">
        <v>0</v>
      </c>
      <c r="I27" s="58">
        <v>71</v>
      </c>
      <c r="J27" s="57">
        <v>0</v>
      </c>
      <c r="K27" s="57">
        <v>325.99</v>
      </c>
      <c r="L27" s="57">
        <v>319.66799999999995</v>
      </c>
      <c r="M27" s="57">
        <v>8271.159800000001</v>
      </c>
      <c r="N27" s="57">
        <v>1210.247</v>
      </c>
      <c r="O27" s="57">
        <v>8741.680546000003</v>
      </c>
      <c r="P27" s="57">
        <v>2497430</v>
      </c>
      <c r="Q27" s="57">
        <v>1848662</v>
      </c>
      <c r="R27" s="57">
        <v>6552.346999999998</v>
      </c>
      <c r="S27" s="57">
        <v>0</v>
      </c>
      <c r="T27" s="57">
        <v>0</v>
      </c>
      <c r="U27" s="58">
        <v>20</v>
      </c>
      <c r="V27" s="58">
        <v>59</v>
      </c>
      <c r="W27" s="58">
        <v>19</v>
      </c>
      <c r="X27" s="58">
        <v>1</v>
      </c>
      <c r="Y27" s="57">
        <v>71</v>
      </c>
      <c r="Z27" s="57">
        <v>49</v>
      </c>
      <c r="AA27" s="57">
        <v>246.92799999999994</v>
      </c>
      <c r="AB27" s="58">
        <v>17</v>
      </c>
      <c r="AC27" s="58">
        <v>46</v>
      </c>
      <c r="AD27" s="58">
        <v>13</v>
      </c>
      <c r="AE27" s="58">
        <v>1</v>
      </c>
      <c r="AF27" s="57">
        <v>35.8</v>
      </c>
      <c r="AG27" s="59">
        <v>68.85</v>
      </c>
      <c r="AH27" s="60">
        <v>19</v>
      </c>
      <c r="AI27" s="60">
        <v>2046.99</v>
      </c>
      <c r="AJ27" s="60">
        <f>'[1]Main- Master (2)'!AH2651</f>
        <v>34.92799999999994</v>
      </c>
      <c r="AK27" s="60">
        <f t="shared" si="0"/>
        <v>641</v>
      </c>
      <c r="AL27" s="59">
        <f>'[1]Main- Master (2)'!AJ2651</f>
        <v>6.41</v>
      </c>
      <c r="AM27" s="59">
        <f t="shared" si="15"/>
        <v>50.730573710965785</v>
      </c>
      <c r="AN27" s="59">
        <f t="shared" si="16"/>
        <v>31.31427119819833</v>
      </c>
      <c r="AO27" s="61">
        <f t="shared" si="1"/>
        <v>33.922000000000054</v>
      </c>
      <c r="AP27" s="61">
        <f t="shared" si="2"/>
        <v>1405.99</v>
      </c>
      <c r="AQ27" s="61">
        <f t="shared" si="3"/>
        <v>5.653666666666676</v>
      </c>
      <c r="AR27" s="61">
        <f t="shared" si="4"/>
        <v>234.33166666666668</v>
      </c>
      <c r="AS27" s="61">
        <f t="shared" si="5"/>
        <v>5.653666666666676</v>
      </c>
      <c r="AT27" s="61">
        <f t="shared" si="6"/>
        <v>234.33166666666668</v>
      </c>
      <c r="AU27" s="61">
        <f t="shared" si="7"/>
        <v>5.653666666666676</v>
      </c>
      <c r="AV27" s="61">
        <f t="shared" si="8"/>
        <v>234.33166666666668</v>
      </c>
      <c r="AW27" s="61">
        <f t="shared" si="9"/>
        <v>5.653666666666676</v>
      </c>
      <c r="AX27" s="61">
        <f t="shared" si="10"/>
        <v>234.33166666666668</v>
      </c>
      <c r="AY27" s="61">
        <f t="shared" si="11"/>
        <v>5.653666666666676</v>
      </c>
      <c r="AZ27" s="61">
        <f t="shared" si="12"/>
        <v>234.33166666666668</v>
      </c>
      <c r="BA27" s="61">
        <f t="shared" si="13"/>
        <v>5.653666666666676</v>
      </c>
      <c r="BB27" s="61">
        <f t="shared" si="14"/>
        <v>234.33166666666668</v>
      </c>
    </row>
    <row r="28" spans="2:54" ht="12.75">
      <c r="B28" s="57" t="s">
        <v>66</v>
      </c>
      <c r="C28" s="57" t="s">
        <v>72</v>
      </c>
      <c r="D28" s="57">
        <v>0</v>
      </c>
      <c r="E28" s="57">
        <v>0</v>
      </c>
      <c r="F28" s="57">
        <v>0</v>
      </c>
      <c r="G28" s="57">
        <v>0</v>
      </c>
      <c r="H28" s="57">
        <v>0</v>
      </c>
      <c r="I28" s="58">
        <v>97</v>
      </c>
      <c r="J28" s="57">
        <v>0</v>
      </c>
      <c r="K28" s="57">
        <v>419.86</v>
      </c>
      <c r="L28" s="57">
        <v>341.575</v>
      </c>
      <c r="M28" s="57">
        <v>9721.184000000003</v>
      </c>
      <c r="N28" s="57">
        <v>265.66959999999955</v>
      </c>
      <c r="O28" s="57">
        <v>9959.590505450002</v>
      </c>
      <c r="P28" s="57">
        <v>3146645</v>
      </c>
      <c r="Q28" s="57">
        <v>237769</v>
      </c>
      <c r="R28" s="57">
        <v>7307.205489999999</v>
      </c>
      <c r="S28" s="57">
        <v>0</v>
      </c>
      <c r="T28" s="57">
        <v>0</v>
      </c>
      <c r="U28" s="58">
        <v>74</v>
      </c>
      <c r="V28" s="58">
        <v>61</v>
      </c>
      <c r="W28" s="58">
        <v>8</v>
      </c>
      <c r="X28" s="58">
        <v>2</v>
      </c>
      <c r="Y28" s="57">
        <v>97</v>
      </c>
      <c r="Z28" s="57">
        <v>69</v>
      </c>
      <c r="AA28" s="57">
        <v>296.085</v>
      </c>
      <c r="AB28" s="58">
        <v>54</v>
      </c>
      <c r="AC28" s="58">
        <v>42</v>
      </c>
      <c r="AD28" s="58">
        <v>7</v>
      </c>
      <c r="AE28" s="58">
        <v>1</v>
      </c>
      <c r="AF28" s="57">
        <v>82.5</v>
      </c>
      <c r="AG28" s="59">
        <v>158.67</v>
      </c>
      <c r="AH28" s="60">
        <v>47</v>
      </c>
      <c r="AI28" s="60">
        <v>3157.5</v>
      </c>
      <c r="AJ28" s="60">
        <f>'[1]Main- Master (2)'!AH2749</f>
        <v>68.08499999999998</v>
      </c>
      <c r="AK28" s="60">
        <f t="shared" si="0"/>
        <v>1297</v>
      </c>
      <c r="AL28" s="59">
        <f>'[1]Main- Master (2)'!AJ2749</f>
        <v>12.97</v>
      </c>
      <c r="AM28" s="59">
        <f t="shared" si="15"/>
        <v>42.909812819058416</v>
      </c>
      <c r="AN28" s="59">
        <f t="shared" si="16"/>
        <v>41.07680126682502</v>
      </c>
      <c r="AO28" s="61">
        <f t="shared" si="1"/>
        <v>90.58500000000001</v>
      </c>
      <c r="AP28" s="61">
        <f t="shared" si="2"/>
        <v>1860.5</v>
      </c>
      <c r="AQ28" s="61">
        <f t="shared" si="3"/>
        <v>15.097500000000002</v>
      </c>
      <c r="AR28" s="61">
        <f t="shared" si="4"/>
        <v>310.0833333333333</v>
      </c>
      <c r="AS28" s="61">
        <f t="shared" si="5"/>
        <v>15.097500000000002</v>
      </c>
      <c r="AT28" s="61">
        <f t="shared" si="6"/>
        <v>310.0833333333333</v>
      </c>
      <c r="AU28" s="61">
        <f t="shared" si="7"/>
        <v>15.097500000000002</v>
      </c>
      <c r="AV28" s="61">
        <f t="shared" si="8"/>
        <v>310.0833333333333</v>
      </c>
      <c r="AW28" s="61">
        <f t="shared" si="9"/>
        <v>15.097500000000002</v>
      </c>
      <c r="AX28" s="61">
        <f t="shared" si="10"/>
        <v>310.0833333333333</v>
      </c>
      <c r="AY28" s="61">
        <f t="shared" si="11"/>
        <v>15.097500000000002</v>
      </c>
      <c r="AZ28" s="61">
        <f t="shared" si="12"/>
        <v>310.0833333333333</v>
      </c>
      <c r="BA28" s="61">
        <f t="shared" si="13"/>
        <v>15.097500000000002</v>
      </c>
      <c r="BB28" s="61">
        <f t="shared" si="14"/>
        <v>310.0833333333333</v>
      </c>
    </row>
    <row r="29" spans="2:54" ht="12.75">
      <c r="B29" s="57" t="s">
        <v>73</v>
      </c>
      <c r="C29" s="57" t="s">
        <v>74</v>
      </c>
      <c r="D29" s="57">
        <v>0</v>
      </c>
      <c r="E29" s="57">
        <v>0</v>
      </c>
      <c r="F29" s="57">
        <v>0</v>
      </c>
      <c r="G29" s="57">
        <v>0</v>
      </c>
      <c r="H29" s="57">
        <v>0</v>
      </c>
      <c r="I29" s="58">
        <v>153</v>
      </c>
      <c r="J29" s="57">
        <v>0</v>
      </c>
      <c r="K29" s="57">
        <v>589.465</v>
      </c>
      <c r="L29" s="57">
        <v>560.288</v>
      </c>
      <c r="M29" s="57">
        <v>11754.444256165949</v>
      </c>
      <c r="N29" s="57">
        <v>322.74</v>
      </c>
      <c r="O29" s="57">
        <v>11802.244494001265</v>
      </c>
      <c r="P29" s="57">
        <v>5907056</v>
      </c>
      <c r="Q29" s="57">
        <v>4555680</v>
      </c>
      <c r="R29" s="57">
        <v>9279.12</v>
      </c>
      <c r="S29" s="57">
        <v>0</v>
      </c>
      <c r="T29" s="57">
        <v>0</v>
      </c>
      <c r="U29" s="58">
        <v>144</v>
      </c>
      <c r="V29" s="58">
        <v>55</v>
      </c>
      <c r="W29" s="58">
        <v>12</v>
      </c>
      <c r="X29" s="58">
        <v>5</v>
      </c>
      <c r="Y29" s="57">
        <v>153</v>
      </c>
      <c r="Z29" s="57">
        <v>116</v>
      </c>
      <c r="AA29" s="57">
        <v>418.01300000000003</v>
      </c>
      <c r="AB29" s="58">
        <v>121</v>
      </c>
      <c r="AC29" s="58">
        <v>37</v>
      </c>
      <c r="AD29" s="58">
        <v>12</v>
      </c>
      <c r="AE29" s="58">
        <v>4</v>
      </c>
      <c r="AF29" s="57">
        <v>52.577</v>
      </c>
      <c r="AG29" s="59">
        <v>101.11</v>
      </c>
      <c r="AH29" s="60">
        <v>32</v>
      </c>
      <c r="AI29" s="60">
        <v>1900</v>
      </c>
      <c r="AJ29" s="60">
        <f>'[1]Main- Master (2)'!AH2903</f>
        <v>32.013000000000034</v>
      </c>
      <c r="AK29" s="60">
        <f t="shared" si="0"/>
        <v>834</v>
      </c>
      <c r="AL29" s="59">
        <f>'[1]Main- Master (2)'!AJ2903</f>
        <v>8.34</v>
      </c>
      <c r="AM29" s="59">
        <f t="shared" si="15"/>
        <v>31.661556720403556</v>
      </c>
      <c r="AN29" s="59">
        <f t="shared" si="16"/>
        <v>43.89473684210527</v>
      </c>
      <c r="AO29" s="61">
        <f t="shared" si="1"/>
        <v>69.09699999999997</v>
      </c>
      <c r="AP29" s="61">
        <f t="shared" si="2"/>
        <v>1066</v>
      </c>
      <c r="AQ29" s="61">
        <f t="shared" si="3"/>
        <v>11.516166666666662</v>
      </c>
      <c r="AR29" s="61">
        <f t="shared" si="4"/>
        <v>177.66666666666666</v>
      </c>
      <c r="AS29" s="61">
        <f t="shared" si="5"/>
        <v>11.516166666666662</v>
      </c>
      <c r="AT29" s="61">
        <f t="shared" si="6"/>
        <v>177.66666666666666</v>
      </c>
      <c r="AU29" s="61">
        <f t="shared" si="7"/>
        <v>11.516166666666662</v>
      </c>
      <c r="AV29" s="61">
        <f t="shared" si="8"/>
        <v>177.66666666666666</v>
      </c>
      <c r="AW29" s="61">
        <f t="shared" si="9"/>
        <v>11.516166666666662</v>
      </c>
      <c r="AX29" s="61">
        <f t="shared" si="10"/>
        <v>177.66666666666666</v>
      </c>
      <c r="AY29" s="61">
        <f t="shared" si="11"/>
        <v>11.516166666666662</v>
      </c>
      <c r="AZ29" s="61">
        <f t="shared" si="12"/>
        <v>177.66666666666666</v>
      </c>
      <c r="BA29" s="61">
        <f t="shared" si="13"/>
        <v>11.516166666666662</v>
      </c>
      <c r="BB29" s="61">
        <f t="shared" si="14"/>
        <v>177.66666666666666</v>
      </c>
    </row>
    <row r="30" spans="2:54" ht="12.75">
      <c r="B30" s="57" t="s">
        <v>75</v>
      </c>
      <c r="C30" s="57" t="s">
        <v>76</v>
      </c>
      <c r="D30" s="57">
        <v>0</v>
      </c>
      <c r="E30" s="57">
        <v>0</v>
      </c>
      <c r="F30" s="57">
        <v>0</v>
      </c>
      <c r="G30" s="57">
        <v>0</v>
      </c>
      <c r="H30" s="57">
        <v>0</v>
      </c>
      <c r="I30" s="58">
        <v>122</v>
      </c>
      <c r="J30" s="57">
        <v>0</v>
      </c>
      <c r="K30" s="57">
        <v>489.46</v>
      </c>
      <c r="L30" s="57">
        <v>478.76300000000015</v>
      </c>
      <c r="M30" s="57">
        <v>10222.445999999994</v>
      </c>
      <c r="N30" s="57">
        <v>-679.4399999999995</v>
      </c>
      <c r="O30" s="57">
        <v>9735.558290199999</v>
      </c>
      <c r="P30" s="57">
        <v>893823</v>
      </c>
      <c r="Q30" s="57">
        <v>2925790</v>
      </c>
      <c r="R30" s="57">
        <v>5987.602080000001</v>
      </c>
      <c r="S30" s="57">
        <v>0</v>
      </c>
      <c r="T30" s="57">
        <v>0</v>
      </c>
      <c r="U30" s="58">
        <v>115</v>
      </c>
      <c r="V30" s="58">
        <v>43</v>
      </c>
      <c r="W30" s="58">
        <v>11</v>
      </c>
      <c r="X30" s="58">
        <v>1</v>
      </c>
      <c r="Y30" s="57">
        <v>122</v>
      </c>
      <c r="Z30" s="57">
        <v>78</v>
      </c>
      <c r="AA30" s="57">
        <v>326.3510000000001</v>
      </c>
      <c r="AB30" s="58">
        <v>84</v>
      </c>
      <c r="AC30" s="58">
        <v>23</v>
      </c>
      <c r="AD30" s="58">
        <v>7</v>
      </c>
      <c r="AE30" s="58">
        <v>0</v>
      </c>
      <c r="AF30" s="57">
        <v>59.33</v>
      </c>
      <c r="AG30" s="59">
        <v>114.102</v>
      </c>
      <c r="AH30" s="60">
        <v>35</v>
      </c>
      <c r="AI30" s="60">
        <v>1692</v>
      </c>
      <c r="AJ30" s="60">
        <f>'[1]Main- Master (2)'!AH3026</f>
        <v>26.351000000000113</v>
      </c>
      <c r="AK30" s="60">
        <f t="shared" si="0"/>
        <v>324</v>
      </c>
      <c r="AL30" s="59">
        <f>'[1]Main- Master (2)'!AJ3026</f>
        <v>3.24</v>
      </c>
      <c r="AM30" s="59">
        <f t="shared" si="15"/>
        <v>23.09424900527608</v>
      </c>
      <c r="AN30" s="59">
        <f t="shared" si="16"/>
        <v>19.148936170212767</v>
      </c>
      <c r="AO30" s="61">
        <f t="shared" si="1"/>
        <v>87.75099999999989</v>
      </c>
      <c r="AP30" s="61">
        <f t="shared" si="2"/>
        <v>1368</v>
      </c>
      <c r="AQ30" s="61">
        <f t="shared" si="3"/>
        <v>14.625166666666649</v>
      </c>
      <c r="AR30" s="61">
        <f t="shared" si="4"/>
        <v>228</v>
      </c>
      <c r="AS30" s="61">
        <f t="shared" si="5"/>
        <v>14.625166666666649</v>
      </c>
      <c r="AT30" s="61">
        <f t="shared" si="6"/>
        <v>228</v>
      </c>
      <c r="AU30" s="61">
        <f t="shared" si="7"/>
        <v>14.625166666666649</v>
      </c>
      <c r="AV30" s="61">
        <f t="shared" si="8"/>
        <v>228</v>
      </c>
      <c r="AW30" s="61">
        <f t="shared" si="9"/>
        <v>14.625166666666649</v>
      </c>
      <c r="AX30" s="61">
        <f t="shared" si="10"/>
        <v>228</v>
      </c>
      <c r="AY30" s="61">
        <f t="shared" si="11"/>
        <v>14.625166666666649</v>
      </c>
      <c r="AZ30" s="61">
        <f t="shared" si="12"/>
        <v>228</v>
      </c>
      <c r="BA30" s="61">
        <f t="shared" si="13"/>
        <v>14.625166666666649</v>
      </c>
      <c r="BB30" s="61">
        <f t="shared" si="14"/>
        <v>228</v>
      </c>
    </row>
    <row r="31" spans="2:54" s="67" customFormat="1" ht="12.75">
      <c r="B31" s="57" t="s">
        <v>77</v>
      </c>
      <c r="C31" s="57" t="s">
        <v>78</v>
      </c>
      <c r="D31" s="57">
        <v>0</v>
      </c>
      <c r="E31" s="57">
        <v>0</v>
      </c>
      <c r="F31" s="57">
        <v>0</v>
      </c>
      <c r="G31" s="57">
        <v>0</v>
      </c>
      <c r="H31" s="57">
        <v>0</v>
      </c>
      <c r="I31" s="58">
        <v>129</v>
      </c>
      <c r="J31" s="57">
        <v>0</v>
      </c>
      <c r="K31" s="57">
        <v>526.745</v>
      </c>
      <c r="L31" s="57">
        <v>514.7610000000002</v>
      </c>
      <c r="M31" s="57">
        <v>11805.9</v>
      </c>
      <c r="N31" s="57">
        <v>209.58</v>
      </c>
      <c r="O31" s="57">
        <v>12121.036440999997</v>
      </c>
      <c r="P31" s="57">
        <v>4921399</v>
      </c>
      <c r="Q31" s="57">
        <v>3252017</v>
      </c>
      <c r="R31" s="57">
        <v>8443.480112329396</v>
      </c>
      <c r="S31" s="57">
        <v>0</v>
      </c>
      <c r="T31" s="57">
        <v>0</v>
      </c>
      <c r="U31" s="58">
        <v>121</v>
      </c>
      <c r="V31" s="58">
        <v>41</v>
      </c>
      <c r="W31" s="58">
        <v>15</v>
      </c>
      <c r="X31" s="58">
        <v>4</v>
      </c>
      <c r="Y31" s="57">
        <v>129</v>
      </c>
      <c r="Z31" s="57">
        <v>80</v>
      </c>
      <c r="AA31" s="57">
        <v>327.92</v>
      </c>
      <c r="AB31" s="58">
        <v>88</v>
      </c>
      <c r="AC31" s="58">
        <v>19</v>
      </c>
      <c r="AD31" s="58">
        <v>6</v>
      </c>
      <c r="AE31" s="58">
        <v>2</v>
      </c>
      <c r="AF31" s="57">
        <v>62.4</v>
      </c>
      <c r="AG31" s="59">
        <v>120</v>
      </c>
      <c r="AH31" s="60">
        <v>36</v>
      </c>
      <c r="AI31" s="60">
        <v>2574.98</v>
      </c>
      <c r="AJ31" s="63" t="e">
        <f>'[1]Main- Master (2)'!AH3156</f>
        <v>#REF!</v>
      </c>
      <c r="AK31" s="64">
        <f t="shared" si="0"/>
        <v>935</v>
      </c>
      <c r="AL31" s="65">
        <f>'[1]Main- Master (2)'!AJ3156</f>
        <v>9.35</v>
      </c>
      <c r="AM31" s="65" t="e">
        <f t="shared" si="15"/>
        <v>#REF!</v>
      </c>
      <c r="AN31" s="65">
        <f t="shared" si="16"/>
        <v>36.310961638536995</v>
      </c>
      <c r="AO31" s="66" t="e">
        <f t="shared" si="1"/>
        <v>#REF!</v>
      </c>
      <c r="AP31" s="66">
        <f t="shared" si="2"/>
        <v>1639.98</v>
      </c>
      <c r="AQ31" s="66" t="e">
        <f t="shared" si="3"/>
        <v>#REF!</v>
      </c>
      <c r="AR31" s="66">
        <f t="shared" si="4"/>
        <v>273.33</v>
      </c>
      <c r="AS31" s="66" t="e">
        <f t="shared" si="5"/>
        <v>#REF!</v>
      </c>
      <c r="AT31" s="66">
        <f t="shared" si="6"/>
        <v>273.33</v>
      </c>
      <c r="AU31" s="66" t="e">
        <f t="shared" si="7"/>
        <v>#REF!</v>
      </c>
      <c r="AV31" s="66">
        <f t="shared" si="8"/>
        <v>273.33</v>
      </c>
      <c r="AW31" s="66" t="e">
        <f t="shared" si="9"/>
        <v>#REF!</v>
      </c>
      <c r="AX31" s="66">
        <f t="shared" si="10"/>
        <v>273.33</v>
      </c>
      <c r="AY31" s="66" t="e">
        <f t="shared" si="11"/>
        <v>#REF!</v>
      </c>
      <c r="AZ31" s="66">
        <f t="shared" si="12"/>
        <v>273.33</v>
      </c>
      <c r="BA31" s="66" t="e">
        <f t="shared" si="13"/>
        <v>#REF!</v>
      </c>
      <c r="BB31" s="66">
        <f t="shared" si="14"/>
        <v>273.33</v>
      </c>
    </row>
    <row r="32" spans="2:54" s="67" customFormat="1" ht="12.75">
      <c r="B32" s="68" t="s">
        <v>77</v>
      </c>
      <c r="C32" s="68" t="s">
        <v>79</v>
      </c>
      <c r="D32" s="68">
        <v>0</v>
      </c>
      <c r="E32" s="68">
        <v>0</v>
      </c>
      <c r="F32" s="68">
        <v>0</v>
      </c>
      <c r="G32" s="68">
        <v>0</v>
      </c>
      <c r="H32" s="68">
        <v>0</v>
      </c>
      <c r="I32" s="69">
        <v>70</v>
      </c>
      <c r="J32" s="68">
        <v>0</v>
      </c>
      <c r="K32" s="68">
        <v>312.215</v>
      </c>
      <c r="L32" s="68">
        <v>303.665</v>
      </c>
      <c r="M32" s="68">
        <v>7839.819469674679</v>
      </c>
      <c r="N32" s="68">
        <v>728.02</v>
      </c>
      <c r="O32" s="68">
        <v>8828.85115617821</v>
      </c>
      <c r="P32" s="68">
        <v>2731138</v>
      </c>
      <c r="Q32" s="68">
        <v>1534785</v>
      </c>
      <c r="R32" s="68">
        <v>6086.429860000002</v>
      </c>
      <c r="S32" s="68">
        <v>0</v>
      </c>
      <c r="T32" s="68">
        <v>0</v>
      </c>
      <c r="U32" s="69">
        <v>77</v>
      </c>
      <c r="V32" s="69">
        <v>21</v>
      </c>
      <c r="W32" s="69">
        <v>7</v>
      </c>
      <c r="X32" s="69">
        <v>1</v>
      </c>
      <c r="Y32" s="68">
        <v>70</v>
      </c>
      <c r="Z32" s="68">
        <v>41</v>
      </c>
      <c r="AA32" s="68">
        <v>175.265</v>
      </c>
      <c r="AB32" s="69">
        <v>47</v>
      </c>
      <c r="AC32" s="69">
        <v>12</v>
      </c>
      <c r="AD32" s="69">
        <v>6</v>
      </c>
      <c r="AE32" s="69">
        <v>0</v>
      </c>
      <c r="AF32" s="68">
        <v>46.51</v>
      </c>
      <c r="AG32" s="65">
        <v>89.45</v>
      </c>
      <c r="AH32" s="64">
        <v>20</v>
      </c>
      <c r="AI32" s="64">
        <v>2635</v>
      </c>
      <c r="AJ32" s="64">
        <f>'[1]Main- Master (2)'!AH3227</f>
        <v>22.264999999999958</v>
      </c>
      <c r="AK32" s="64">
        <f t="shared" si="0"/>
        <v>1062</v>
      </c>
      <c r="AL32" s="65">
        <f>'[1]Main- Master (2)'!AJ3227</f>
        <v>10.62</v>
      </c>
      <c r="AM32" s="65">
        <f t="shared" si="15"/>
        <v>24.89100055897144</v>
      </c>
      <c r="AN32" s="65">
        <f t="shared" si="16"/>
        <v>40.30360531309298</v>
      </c>
      <c r="AO32" s="66">
        <f t="shared" si="1"/>
        <v>67.18500000000004</v>
      </c>
      <c r="AP32" s="66">
        <f t="shared" si="2"/>
        <v>1573</v>
      </c>
      <c r="AQ32" s="66">
        <f t="shared" si="3"/>
        <v>11.197500000000007</v>
      </c>
      <c r="AR32" s="66">
        <f t="shared" si="4"/>
        <v>262.1666666666667</v>
      </c>
      <c r="AS32" s="66">
        <f t="shared" si="5"/>
        <v>11.197500000000007</v>
      </c>
      <c r="AT32" s="66">
        <f t="shared" si="6"/>
        <v>262.1666666666667</v>
      </c>
      <c r="AU32" s="66">
        <f t="shared" si="7"/>
        <v>11.197500000000007</v>
      </c>
      <c r="AV32" s="66">
        <f t="shared" si="8"/>
        <v>262.1666666666667</v>
      </c>
      <c r="AW32" s="66">
        <f t="shared" si="9"/>
        <v>11.197500000000007</v>
      </c>
      <c r="AX32" s="66">
        <f t="shared" si="10"/>
        <v>262.1666666666667</v>
      </c>
      <c r="AY32" s="66">
        <f t="shared" si="11"/>
        <v>11.197500000000007</v>
      </c>
      <c r="AZ32" s="66">
        <f t="shared" si="12"/>
        <v>262.1666666666667</v>
      </c>
      <c r="BA32" s="66">
        <f t="shared" si="13"/>
        <v>11.197500000000007</v>
      </c>
      <c r="BB32" s="66">
        <f t="shared" si="14"/>
        <v>262.1666666666667</v>
      </c>
    </row>
    <row r="33" spans="2:54" s="67" customFormat="1" ht="12.75">
      <c r="B33" s="68" t="s">
        <v>80</v>
      </c>
      <c r="C33" s="68" t="s">
        <v>81</v>
      </c>
      <c r="D33" s="68">
        <v>0</v>
      </c>
      <c r="E33" s="68">
        <v>0</v>
      </c>
      <c r="F33" s="68">
        <v>0</v>
      </c>
      <c r="G33" s="68">
        <v>0</v>
      </c>
      <c r="H33" s="68">
        <v>0</v>
      </c>
      <c r="I33" s="69">
        <v>126</v>
      </c>
      <c r="J33" s="68">
        <v>0</v>
      </c>
      <c r="K33" s="68">
        <v>649.1070000000001</v>
      </c>
      <c r="L33" s="68">
        <v>640.4620000000001</v>
      </c>
      <c r="M33" s="68">
        <v>16292.265942185382</v>
      </c>
      <c r="N33" s="68">
        <v>725.4360000000005</v>
      </c>
      <c r="O33" s="68">
        <v>17142.871205874995</v>
      </c>
      <c r="P33" s="68">
        <v>3580142.28</v>
      </c>
      <c r="Q33" s="68">
        <v>2347328</v>
      </c>
      <c r="R33" s="68">
        <v>8176.95</v>
      </c>
      <c r="S33" s="68">
        <v>0</v>
      </c>
      <c r="T33" s="68">
        <v>0</v>
      </c>
      <c r="U33" s="69">
        <v>64</v>
      </c>
      <c r="V33" s="69">
        <v>92</v>
      </c>
      <c r="W33" s="69">
        <v>33</v>
      </c>
      <c r="X33" s="69">
        <v>7</v>
      </c>
      <c r="Y33" s="68">
        <v>126</v>
      </c>
      <c r="Z33" s="68">
        <v>62</v>
      </c>
      <c r="AA33" s="68">
        <v>362.18</v>
      </c>
      <c r="AB33" s="69">
        <v>42</v>
      </c>
      <c r="AC33" s="69">
        <v>44</v>
      </c>
      <c r="AD33" s="69">
        <v>18</v>
      </c>
      <c r="AE33" s="69">
        <v>4</v>
      </c>
      <c r="AF33" s="68">
        <v>44.66</v>
      </c>
      <c r="AG33" s="65">
        <v>85.89</v>
      </c>
      <c r="AH33" s="64">
        <v>26</v>
      </c>
      <c r="AI33" s="64">
        <v>3501.7</v>
      </c>
      <c r="AJ33" s="64">
        <f>'[1]Main- Master (2)'!AH3354</f>
        <v>51.18000000000012</v>
      </c>
      <c r="AK33" s="64">
        <f t="shared" si="0"/>
        <v>752</v>
      </c>
      <c r="AL33" s="65">
        <f>'[1]Main- Master (2)'!AJ3354</f>
        <v>7.52</v>
      </c>
      <c r="AM33" s="65">
        <f t="shared" si="15"/>
        <v>59.58784491791841</v>
      </c>
      <c r="AN33" s="65">
        <f t="shared" si="16"/>
        <v>21.475283433760744</v>
      </c>
      <c r="AO33" s="66">
        <f t="shared" si="1"/>
        <v>34.70999999999988</v>
      </c>
      <c r="AP33" s="66">
        <f t="shared" si="2"/>
        <v>2749.7</v>
      </c>
      <c r="AQ33" s="66">
        <f t="shared" si="3"/>
        <v>5.78499999999998</v>
      </c>
      <c r="AR33" s="66">
        <f t="shared" si="4"/>
        <v>458.2833333333333</v>
      </c>
      <c r="AS33" s="66">
        <f t="shared" si="5"/>
        <v>5.78499999999998</v>
      </c>
      <c r="AT33" s="66">
        <f t="shared" si="6"/>
        <v>458.2833333333333</v>
      </c>
      <c r="AU33" s="66">
        <f t="shared" si="7"/>
        <v>5.78499999999998</v>
      </c>
      <c r="AV33" s="66">
        <f t="shared" si="8"/>
        <v>458.2833333333333</v>
      </c>
      <c r="AW33" s="66">
        <f t="shared" si="9"/>
        <v>5.78499999999998</v>
      </c>
      <c r="AX33" s="66">
        <f t="shared" si="10"/>
        <v>458.2833333333333</v>
      </c>
      <c r="AY33" s="66">
        <f t="shared" si="11"/>
        <v>5.78499999999998</v>
      </c>
      <c r="AZ33" s="66">
        <f t="shared" si="12"/>
        <v>458.2833333333333</v>
      </c>
      <c r="BA33" s="66">
        <f t="shared" si="13"/>
        <v>5.78499999999998</v>
      </c>
      <c r="BB33" s="66">
        <f t="shared" si="14"/>
        <v>458.2833333333333</v>
      </c>
    </row>
    <row r="34" spans="2:54" s="67" customFormat="1" ht="12.75">
      <c r="B34" s="68" t="s">
        <v>80</v>
      </c>
      <c r="C34" s="68" t="s">
        <v>82</v>
      </c>
      <c r="D34" s="68">
        <v>0</v>
      </c>
      <c r="E34" s="68">
        <v>0</v>
      </c>
      <c r="F34" s="68">
        <v>0</v>
      </c>
      <c r="G34" s="68">
        <v>0</v>
      </c>
      <c r="H34" s="68">
        <v>0</v>
      </c>
      <c r="I34" s="69">
        <v>141</v>
      </c>
      <c r="J34" s="68">
        <v>0</v>
      </c>
      <c r="K34" s="68">
        <v>523.905</v>
      </c>
      <c r="L34" s="68">
        <v>501.8979999999999</v>
      </c>
      <c r="M34" s="68">
        <v>12870.78714148599</v>
      </c>
      <c r="N34" s="68">
        <v>1026.75</v>
      </c>
      <c r="O34" s="68">
        <v>13663.781896999997</v>
      </c>
      <c r="P34" s="68">
        <v>5482396</v>
      </c>
      <c r="Q34" s="68">
        <v>2661998</v>
      </c>
      <c r="R34" s="68">
        <v>7316.141592000003</v>
      </c>
      <c r="S34" s="68">
        <v>0</v>
      </c>
      <c r="T34" s="68">
        <v>0</v>
      </c>
      <c r="U34" s="69">
        <v>106</v>
      </c>
      <c r="V34" s="69">
        <v>49</v>
      </c>
      <c r="W34" s="69">
        <v>19</v>
      </c>
      <c r="X34" s="69">
        <v>1</v>
      </c>
      <c r="Y34" s="68">
        <v>141</v>
      </c>
      <c r="Z34" s="68">
        <v>78</v>
      </c>
      <c r="AA34" s="68">
        <v>305.635</v>
      </c>
      <c r="AB34" s="69">
        <v>69</v>
      </c>
      <c r="AC34" s="69">
        <v>26</v>
      </c>
      <c r="AD34" s="69">
        <v>6</v>
      </c>
      <c r="AE34" s="69">
        <v>1</v>
      </c>
      <c r="AF34" s="68">
        <v>59.5</v>
      </c>
      <c r="AG34" s="65">
        <v>114.43</v>
      </c>
      <c r="AH34" s="64">
        <v>32</v>
      </c>
      <c r="AI34" s="64">
        <v>3100</v>
      </c>
      <c r="AJ34" s="64">
        <f>'[1]Main- Master (2)'!AH3496</f>
        <v>33.634999999999934</v>
      </c>
      <c r="AK34" s="64">
        <f t="shared" si="0"/>
        <v>1256</v>
      </c>
      <c r="AL34" s="65">
        <f>'[1]Main- Master (2)'!AJ3496</f>
        <v>12.56</v>
      </c>
      <c r="AM34" s="65">
        <f t="shared" si="15"/>
        <v>29.393515686445802</v>
      </c>
      <c r="AN34" s="65">
        <f t="shared" si="16"/>
        <v>40.516129032258064</v>
      </c>
      <c r="AO34" s="66">
        <f t="shared" si="1"/>
        <v>80.79500000000007</v>
      </c>
      <c r="AP34" s="66">
        <f t="shared" si="2"/>
        <v>1844</v>
      </c>
      <c r="AQ34" s="66">
        <f t="shared" si="3"/>
        <v>13.465833333333345</v>
      </c>
      <c r="AR34" s="66">
        <f t="shared" si="4"/>
        <v>307.3333333333333</v>
      </c>
      <c r="AS34" s="66">
        <f t="shared" si="5"/>
        <v>13.465833333333345</v>
      </c>
      <c r="AT34" s="66">
        <f t="shared" si="6"/>
        <v>307.3333333333333</v>
      </c>
      <c r="AU34" s="66">
        <f t="shared" si="7"/>
        <v>13.465833333333345</v>
      </c>
      <c r="AV34" s="66">
        <f t="shared" si="8"/>
        <v>307.3333333333333</v>
      </c>
      <c r="AW34" s="66">
        <f t="shared" si="9"/>
        <v>13.465833333333345</v>
      </c>
      <c r="AX34" s="66">
        <f t="shared" si="10"/>
        <v>307.3333333333333</v>
      </c>
      <c r="AY34" s="66">
        <f t="shared" si="11"/>
        <v>13.465833333333345</v>
      </c>
      <c r="AZ34" s="66">
        <f t="shared" si="12"/>
        <v>307.3333333333333</v>
      </c>
      <c r="BA34" s="66">
        <f t="shared" si="13"/>
        <v>13.465833333333345</v>
      </c>
      <c r="BB34" s="66">
        <f t="shared" si="14"/>
        <v>307.3333333333333</v>
      </c>
    </row>
    <row r="35" spans="2:54" s="67" customFormat="1" ht="12.75">
      <c r="B35" s="68" t="s">
        <v>80</v>
      </c>
      <c r="C35" s="68" t="s">
        <v>83</v>
      </c>
      <c r="D35" s="68">
        <v>0</v>
      </c>
      <c r="E35" s="68">
        <v>0</v>
      </c>
      <c r="F35" s="68">
        <v>0</v>
      </c>
      <c r="G35" s="68">
        <v>0</v>
      </c>
      <c r="H35" s="68">
        <v>0</v>
      </c>
      <c r="I35" s="69">
        <v>114</v>
      </c>
      <c r="J35" s="68">
        <v>0</v>
      </c>
      <c r="K35" s="68">
        <v>480.06</v>
      </c>
      <c r="L35" s="68">
        <v>471.36</v>
      </c>
      <c r="M35" s="68">
        <v>12010.828735837114</v>
      </c>
      <c r="N35" s="68">
        <v>953.86</v>
      </c>
      <c r="O35" s="68">
        <v>12913.670264913751</v>
      </c>
      <c r="P35" s="68">
        <v>4130999</v>
      </c>
      <c r="Q35" s="68">
        <v>1611475</v>
      </c>
      <c r="R35" s="68">
        <v>5267.124220551252</v>
      </c>
      <c r="S35" s="68">
        <v>0</v>
      </c>
      <c r="T35" s="68">
        <v>0</v>
      </c>
      <c r="U35" s="69">
        <v>58</v>
      </c>
      <c r="V35" s="69">
        <v>78</v>
      </c>
      <c r="W35" s="69">
        <v>20</v>
      </c>
      <c r="X35" s="69">
        <v>10</v>
      </c>
      <c r="Y35" s="68">
        <v>114</v>
      </c>
      <c r="Z35" s="68">
        <v>53</v>
      </c>
      <c r="AA35" s="68">
        <v>228.785</v>
      </c>
      <c r="AB35" s="69">
        <v>28</v>
      </c>
      <c r="AC35" s="69">
        <v>35</v>
      </c>
      <c r="AD35" s="69">
        <v>14</v>
      </c>
      <c r="AE35" s="69">
        <v>6</v>
      </c>
      <c r="AF35" s="68">
        <v>58.92</v>
      </c>
      <c r="AG35" s="65">
        <v>113.3</v>
      </c>
      <c r="AH35" s="64">
        <v>34</v>
      </c>
      <c r="AI35" s="64">
        <v>3737</v>
      </c>
      <c r="AJ35" s="64">
        <f>'[1]Main- Master (2)'!AH3611</f>
        <v>45.78500000000005</v>
      </c>
      <c r="AK35" s="64">
        <f t="shared" si="0"/>
        <v>1543</v>
      </c>
      <c r="AL35" s="65">
        <f>'[1]Main- Master (2)'!AJ3611</f>
        <v>15.43</v>
      </c>
      <c r="AM35" s="65">
        <f t="shared" si="15"/>
        <v>40.410414827890605</v>
      </c>
      <c r="AN35" s="65">
        <f t="shared" si="16"/>
        <v>41.289804656141285</v>
      </c>
      <c r="AO35" s="66">
        <f t="shared" si="1"/>
        <v>67.51499999999994</v>
      </c>
      <c r="AP35" s="66">
        <f t="shared" si="2"/>
        <v>2194</v>
      </c>
      <c r="AQ35" s="66">
        <f t="shared" si="3"/>
        <v>11.25249999999999</v>
      </c>
      <c r="AR35" s="66">
        <f t="shared" si="4"/>
        <v>365.6666666666667</v>
      </c>
      <c r="AS35" s="66">
        <f t="shared" si="5"/>
        <v>11.25249999999999</v>
      </c>
      <c r="AT35" s="66">
        <f t="shared" si="6"/>
        <v>365.6666666666667</v>
      </c>
      <c r="AU35" s="66">
        <f t="shared" si="7"/>
        <v>11.25249999999999</v>
      </c>
      <c r="AV35" s="66">
        <f t="shared" si="8"/>
        <v>365.6666666666667</v>
      </c>
      <c r="AW35" s="66">
        <f t="shared" si="9"/>
        <v>11.25249999999999</v>
      </c>
      <c r="AX35" s="66">
        <f t="shared" si="10"/>
        <v>365.6666666666667</v>
      </c>
      <c r="AY35" s="66">
        <f t="shared" si="11"/>
        <v>11.25249999999999</v>
      </c>
      <c r="AZ35" s="66">
        <f t="shared" si="12"/>
        <v>365.6666666666667</v>
      </c>
      <c r="BA35" s="66">
        <f t="shared" si="13"/>
        <v>11.25249999999999</v>
      </c>
      <c r="BB35" s="66">
        <f t="shared" si="14"/>
        <v>365.6666666666667</v>
      </c>
    </row>
    <row r="36" spans="2:54" s="67" customFormat="1" ht="12.75">
      <c r="B36" s="68" t="s">
        <v>80</v>
      </c>
      <c r="C36" s="68" t="s">
        <v>84</v>
      </c>
      <c r="D36" s="68">
        <v>0</v>
      </c>
      <c r="E36" s="68">
        <v>0</v>
      </c>
      <c r="F36" s="68">
        <v>0</v>
      </c>
      <c r="G36" s="68">
        <v>0</v>
      </c>
      <c r="H36" s="68">
        <v>0</v>
      </c>
      <c r="I36" s="69">
        <v>129</v>
      </c>
      <c r="J36" s="68">
        <v>0</v>
      </c>
      <c r="K36" s="68">
        <v>526.915</v>
      </c>
      <c r="L36" s="68">
        <v>510.375</v>
      </c>
      <c r="M36" s="68">
        <v>11821.191869844182</v>
      </c>
      <c r="N36" s="68">
        <v>677.9389999999997</v>
      </c>
      <c r="O36" s="68">
        <v>12662.182694142073</v>
      </c>
      <c r="P36" s="68">
        <v>4978512</v>
      </c>
      <c r="Q36" s="68">
        <v>3332925</v>
      </c>
      <c r="R36" s="68">
        <v>8759.88</v>
      </c>
      <c r="S36" s="68">
        <v>0</v>
      </c>
      <c r="T36" s="68">
        <v>0</v>
      </c>
      <c r="U36" s="69">
        <v>97</v>
      </c>
      <c r="V36" s="69">
        <v>74</v>
      </c>
      <c r="W36" s="69">
        <v>9</v>
      </c>
      <c r="X36" s="69">
        <v>1</v>
      </c>
      <c r="Y36" s="68">
        <v>129</v>
      </c>
      <c r="Z36" s="68">
        <v>74</v>
      </c>
      <c r="AA36" s="68">
        <v>309.145</v>
      </c>
      <c r="AB36" s="69">
        <v>75</v>
      </c>
      <c r="AC36" s="69">
        <v>34</v>
      </c>
      <c r="AD36" s="69">
        <v>2</v>
      </c>
      <c r="AE36" s="69">
        <v>1</v>
      </c>
      <c r="AF36" s="68">
        <v>94.16</v>
      </c>
      <c r="AG36" s="65">
        <v>161.85</v>
      </c>
      <c r="AH36" s="64">
        <v>44</v>
      </c>
      <c r="AI36" s="64">
        <v>2971.41</v>
      </c>
      <c r="AJ36" s="63">
        <v>35.18</v>
      </c>
      <c r="AK36" s="64">
        <f aca="true" t="shared" si="17" ref="AK36:AK67">AL36*100</f>
        <v>978.9999999999999</v>
      </c>
      <c r="AL36" s="65">
        <f>'[1]Main- Master (2)'!AJ3741</f>
        <v>9.79</v>
      </c>
      <c r="AM36" s="65">
        <f t="shared" si="15"/>
        <v>21.736175471115228</v>
      </c>
      <c r="AN36" s="65">
        <f t="shared" si="16"/>
        <v>32.94732130537354</v>
      </c>
      <c r="AO36" s="66">
        <f aca="true" t="shared" si="18" ref="AO36:AO67">AG36-AJ36</f>
        <v>126.66999999999999</v>
      </c>
      <c r="AP36" s="66">
        <f aca="true" t="shared" si="19" ref="AP36:AP67">AI36-AK36</f>
        <v>1992.4099999999999</v>
      </c>
      <c r="AQ36" s="66">
        <f aca="true" t="shared" si="20" ref="AQ36:AQ67">AO36*1/6</f>
        <v>21.111666666666665</v>
      </c>
      <c r="AR36" s="66">
        <f aca="true" t="shared" si="21" ref="AR36:AR67">AP36*1/6</f>
        <v>332.0683333333333</v>
      </c>
      <c r="AS36" s="66">
        <f aca="true" t="shared" si="22" ref="AS36:AS67">AO36*1/6</f>
        <v>21.111666666666665</v>
      </c>
      <c r="AT36" s="66">
        <f aca="true" t="shared" si="23" ref="AT36:AT67">AP36*1/6</f>
        <v>332.0683333333333</v>
      </c>
      <c r="AU36" s="66">
        <f aca="true" t="shared" si="24" ref="AU36:AU67">AO36*1/6</f>
        <v>21.111666666666665</v>
      </c>
      <c r="AV36" s="66">
        <f aca="true" t="shared" si="25" ref="AV36:AV67">AP36*1/6</f>
        <v>332.0683333333333</v>
      </c>
      <c r="AW36" s="66">
        <f aca="true" t="shared" si="26" ref="AW36:AW67">AO36*1/6</f>
        <v>21.111666666666665</v>
      </c>
      <c r="AX36" s="66">
        <f aca="true" t="shared" si="27" ref="AX36:AX67">AP36*1/6</f>
        <v>332.0683333333333</v>
      </c>
      <c r="AY36" s="66">
        <f aca="true" t="shared" si="28" ref="AY36:AY67">AO36*1/6</f>
        <v>21.111666666666665</v>
      </c>
      <c r="AZ36" s="66">
        <f aca="true" t="shared" si="29" ref="AZ36:AZ67">AP36*1/6</f>
        <v>332.0683333333333</v>
      </c>
      <c r="BA36" s="66">
        <f aca="true" t="shared" si="30" ref="BA36:BA67">AO36*1/6</f>
        <v>21.111666666666665</v>
      </c>
      <c r="BB36" s="66">
        <f aca="true" t="shared" si="31" ref="BB36:BB67">AP36*1/6</f>
        <v>332.0683333333333</v>
      </c>
    </row>
    <row r="37" spans="2:54" s="67" customFormat="1" ht="12.75">
      <c r="B37" s="68" t="s">
        <v>85</v>
      </c>
      <c r="C37" s="68" t="s">
        <v>86</v>
      </c>
      <c r="D37" s="68">
        <v>0</v>
      </c>
      <c r="E37" s="68">
        <v>0</v>
      </c>
      <c r="F37" s="68">
        <v>0</v>
      </c>
      <c r="G37" s="68">
        <v>0</v>
      </c>
      <c r="H37" s="68">
        <v>0</v>
      </c>
      <c r="I37" s="69">
        <v>185</v>
      </c>
      <c r="J37" s="68">
        <v>0</v>
      </c>
      <c r="K37" s="68">
        <v>790.0189999999992</v>
      </c>
      <c r="L37" s="68">
        <v>785.3279999999996</v>
      </c>
      <c r="M37" s="68">
        <v>17525.33</v>
      </c>
      <c r="N37" s="68">
        <v>739.3279999999996</v>
      </c>
      <c r="O37" s="68">
        <v>18525.11001779999</v>
      </c>
      <c r="P37" s="68">
        <v>77584</v>
      </c>
      <c r="Q37" s="68">
        <v>0</v>
      </c>
      <c r="R37" s="68">
        <v>9660.076000000001</v>
      </c>
      <c r="S37" s="68">
        <v>0</v>
      </c>
      <c r="T37" s="68">
        <v>0</v>
      </c>
      <c r="U37" s="69">
        <v>61</v>
      </c>
      <c r="V37" s="69">
        <v>171</v>
      </c>
      <c r="W37" s="69">
        <v>49</v>
      </c>
      <c r="X37" s="69">
        <v>21</v>
      </c>
      <c r="Y37" s="68">
        <v>185</v>
      </c>
      <c r="Z37" s="68">
        <v>94</v>
      </c>
      <c r="AA37" s="68">
        <v>387.7829999999999</v>
      </c>
      <c r="AB37" s="69">
        <v>46</v>
      </c>
      <c r="AC37" s="69">
        <v>78</v>
      </c>
      <c r="AD37" s="69">
        <v>23</v>
      </c>
      <c r="AE37" s="69">
        <v>4</v>
      </c>
      <c r="AF37" s="68">
        <v>85.35</v>
      </c>
      <c r="AG37" s="65">
        <v>164.14</v>
      </c>
      <c r="AH37" s="64">
        <v>46</v>
      </c>
      <c r="AI37" s="64">
        <v>4643.19</v>
      </c>
      <c r="AJ37" s="64">
        <v>39.98</v>
      </c>
      <c r="AK37" s="64">
        <f t="shared" si="17"/>
        <v>1014</v>
      </c>
      <c r="AL37" s="65">
        <f>'[1]Main- Master (2)'!AJ3927</f>
        <v>10.14</v>
      </c>
      <c r="AM37" s="65">
        <f t="shared" si="15"/>
        <v>24.35725600097478</v>
      </c>
      <c r="AN37" s="65">
        <f t="shared" si="16"/>
        <v>21.838434352244903</v>
      </c>
      <c r="AO37" s="66">
        <f t="shared" si="18"/>
        <v>124.16</v>
      </c>
      <c r="AP37" s="66">
        <f t="shared" si="19"/>
        <v>3629.1899999999996</v>
      </c>
      <c r="AQ37" s="66">
        <f t="shared" si="20"/>
        <v>20.69333333333333</v>
      </c>
      <c r="AR37" s="66">
        <f t="shared" si="21"/>
        <v>604.8649999999999</v>
      </c>
      <c r="AS37" s="66">
        <f t="shared" si="22"/>
        <v>20.69333333333333</v>
      </c>
      <c r="AT37" s="66">
        <f t="shared" si="23"/>
        <v>604.8649999999999</v>
      </c>
      <c r="AU37" s="66">
        <f t="shared" si="24"/>
        <v>20.69333333333333</v>
      </c>
      <c r="AV37" s="66">
        <f t="shared" si="25"/>
        <v>604.8649999999999</v>
      </c>
      <c r="AW37" s="66">
        <f t="shared" si="26"/>
        <v>20.69333333333333</v>
      </c>
      <c r="AX37" s="66">
        <f t="shared" si="27"/>
        <v>604.8649999999999</v>
      </c>
      <c r="AY37" s="66">
        <f t="shared" si="28"/>
        <v>20.69333333333333</v>
      </c>
      <c r="AZ37" s="66">
        <f t="shared" si="29"/>
        <v>604.8649999999999</v>
      </c>
      <c r="BA37" s="66">
        <f t="shared" si="30"/>
        <v>20.69333333333333</v>
      </c>
      <c r="BB37" s="66">
        <f t="shared" si="31"/>
        <v>604.8649999999999</v>
      </c>
    </row>
    <row r="38" spans="2:54" s="67" customFormat="1" ht="12.75">
      <c r="B38" s="68" t="s">
        <v>85</v>
      </c>
      <c r="C38" s="68" t="s">
        <v>87</v>
      </c>
      <c r="D38" s="68">
        <v>0</v>
      </c>
      <c r="E38" s="68">
        <v>0</v>
      </c>
      <c r="F38" s="68">
        <v>0</v>
      </c>
      <c r="G38" s="68">
        <v>0</v>
      </c>
      <c r="H38" s="68">
        <v>0</v>
      </c>
      <c r="I38" s="69">
        <v>104</v>
      </c>
      <c r="J38" s="68">
        <v>0</v>
      </c>
      <c r="K38" s="68">
        <v>458.025</v>
      </c>
      <c r="L38" s="68">
        <v>452.365</v>
      </c>
      <c r="M38" s="68">
        <v>11722.81</v>
      </c>
      <c r="N38" s="68">
        <v>604.4659999999999</v>
      </c>
      <c r="O38" s="68">
        <v>12402.107367999999</v>
      </c>
      <c r="P38" s="68">
        <v>4089104</v>
      </c>
      <c r="Q38" s="68">
        <v>1661445</v>
      </c>
      <c r="R38" s="68">
        <v>7978.3</v>
      </c>
      <c r="S38" s="68">
        <v>0</v>
      </c>
      <c r="T38" s="68">
        <v>0</v>
      </c>
      <c r="U38" s="69">
        <v>7</v>
      </c>
      <c r="V38" s="69">
        <v>127</v>
      </c>
      <c r="W38" s="69">
        <v>33</v>
      </c>
      <c r="X38" s="69">
        <v>8</v>
      </c>
      <c r="Y38" s="68">
        <v>104</v>
      </c>
      <c r="Z38" s="68">
        <v>52</v>
      </c>
      <c r="AA38" s="68">
        <v>235.205</v>
      </c>
      <c r="AB38" s="69">
        <v>2</v>
      </c>
      <c r="AC38" s="69">
        <v>78</v>
      </c>
      <c r="AD38" s="69">
        <v>14</v>
      </c>
      <c r="AE38" s="69">
        <v>4</v>
      </c>
      <c r="AF38" s="68">
        <v>123.85</v>
      </c>
      <c r="AG38" s="65">
        <v>238.175</v>
      </c>
      <c r="AH38" s="64">
        <v>52</v>
      </c>
      <c r="AI38" s="64">
        <v>4884.5</v>
      </c>
      <c r="AJ38" s="64">
        <v>28.18</v>
      </c>
      <c r="AK38" s="64">
        <f t="shared" si="17"/>
        <v>682</v>
      </c>
      <c r="AL38" s="65">
        <f>'[1]Main- Master (2)'!AJ4032</f>
        <v>6.82</v>
      </c>
      <c r="AM38" s="65">
        <f t="shared" si="15"/>
        <v>11.831636401805394</v>
      </c>
      <c r="AN38" s="65">
        <f t="shared" si="16"/>
        <v>13.96253454806019</v>
      </c>
      <c r="AO38" s="66">
        <f t="shared" si="18"/>
        <v>209.995</v>
      </c>
      <c r="AP38" s="66">
        <f t="shared" si="19"/>
        <v>4202.5</v>
      </c>
      <c r="AQ38" s="66">
        <f t="shared" si="20"/>
        <v>34.99916666666667</v>
      </c>
      <c r="AR38" s="66">
        <f t="shared" si="21"/>
        <v>700.4166666666666</v>
      </c>
      <c r="AS38" s="66">
        <f t="shared" si="22"/>
        <v>34.99916666666667</v>
      </c>
      <c r="AT38" s="66">
        <f t="shared" si="23"/>
        <v>700.4166666666666</v>
      </c>
      <c r="AU38" s="66">
        <f t="shared" si="24"/>
        <v>34.99916666666667</v>
      </c>
      <c r="AV38" s="66">
        <f t="shared" si="25"/>
        <v>700.4166666666666</v>
      </c>
      <c r="AW38" s="66">
        <f t="shared" si="26"/>
        <v>34.99916666666667</v>
      </c>
      <c r="AX38" s="66">
        <f t="shared" si="27"/>
        <v>700.4166666666666</v>
      </c>
      <c r="AY38" s="66">
        <f t="shared" si="28"/>
        <v>34.99916666666667</v>
      </c>
      <c r="AZ38" s="66">
        <f t="shared" si="29"/>
        <v>700.4166666666666</v>
      </c>
      <c r="BA38" s="66">
        <f t="shared" si="30"/>
        <v>34.99916666666667</v>
      </c>
      <c r="BB38" s="66">
        <f t="shared" si="31"/>
        <v>700.4166666666666</v>
      </c>
    </row>
    <row r="39" spans="2:54" s="67" customFormat="1" ht="12.75">
      <c r="B39" s="68" t="s">
        <v>88</v>
      </c>
      <c r="C39" s="68" t="s">
        <v>89</v>
      </c>
      <c r="D39" s="68">
        <v>0</v>
      </c>
      <c r="E39" s="68">
        <v>0</v>
      </c>
      <c r="F39" s="68">
        <v>0</v>
      </c>
      <c r="G39" s="68">
        <v>0</v>
      </c>
      <c r="H39" s="68">
        <v>0</v>
      </c>
      <c r="I39" s="69">
        <v>120</v>
      </c>
      <c r="J39" s="68">
        <v>0</v>
      </c>
      <c r="K39" s="68">
        <v>573.432</v>
      </c>
      <c r="L39" s="68">
        <v>559.1520000000002</v>
      </c>
      <c r="M39" s="68">
        <v>12402.61</v>
      </c>
      <c r="N39" s="68">
        <v>-1115.78</v>
      </c>
      <c r="O39" s="68">
        <v>11152.368932</v>
      </c>
      <c r="P39" s="68">
        <v>4623176</v>
      </c>
      <c r="Q39" s="68">
        <v>4289936</v>
      </c>
      <c r="R39" s="68">
        <v>9136.61</v>
      </c>
      <c r="S39" s="68">
        <v>0</v>
      </c>
      <c r="T39" s="68">
        <v>0</v>
      </c>
      <c r="U39" s="69">
        <v>105</v>
      </c>
      <c r="V39" s="69">
        <v>59</v>
      </c>
      <c r="W39" s="69">
        <v>37</v>
      </c>
      <c r="X39" s="69">
        <v>13</v>
      </c>
      <c r="Y39" s="68">
        <v>120</v>
      </c>
      <c r="Z39" s="68">
        <v>110</v>
      </c>
      <c r="AA39" s="68">
        <v>458.5620000000002</v>
      </c>
      <c r="AB39" s="69">
        <v>97</v>
      </c>
      <c r="AC39" s="69">
        <v>47</v>
      </c>
      <c r="AD39" s="69">
        <v>22</v>
      </c>
      <c r="AE39" s="69">
        <v>10</v>
      </c>
      <c r="AF39" s="68">
        <v>73.25</v>
      </c>
      <c r="AG39" s="65">
        <v>140.858</v>
      </c>
      <c r="AH39" s="64">
        <v>20</v>
      </c>
      <c r="AI39" s="64">
        <v>2200</v>
      </c>
      <c r="AJ39" s="64">
        <f>'[1]Main- Master (2)'!AH4153</f>
        <v>45.56200000000018</v>
      </c>
      <c r="AK39" s="64">
        <f t="shared" si="17"/>
        <v>581</v>
      </c>
      <c r="AL39" s="65">
        <f>'[1]Main- Master (2)'!AJ4153</f>
        <v>5.81</v>
      </c>
      <c r="AM39" s="65">
        <f t="shared" si="15"/>
        <v>32.34605063255206</v>
      </c>
      <c r="AN39" s="65">
        <f t="shared" si="16"/>
        <v>26.40909090909091</v>
      </c>
      <c r="AO39" s="66">
        <f t="shared" si="18"/>
        <v>95.29599999999982</v>
      </c>
      <c r="AP39" s="66">
        <f t="shared" si="19"/>
        <v>1619</v>
      </c>
      <c r="AQ39" s="66">
        <f t="shared" si="20"/>
        <v>15.882666666666637</v>
      </c>
      <c r="AR39" s="66">
        <f t="shared" si="21"/>
        <v>269.8333333333333</v>
      </c>
      <c r="AS39" s="66">
        <f t="shared" si="22"/>
        <v>15.882666666666637</v>
      </c>
      <c r="AT39" s="66">
        <f t="shared" si="23"/>
        <v>269.8333333333333</v>
      </c>
      <c r="AU39" s="66">
        <f t="shared" si="24"/>
        <v>15.882666666666637</v>
      </c>
      <c r="AV39" s="66">
        <f t="shared" si="25"/>
        <v>269.8333333333333</v>
      </c>
      <c r="AW39" s="66">
        <f t="shared" si="26"/>
        <v>15.882666666666637</v>
      </c>
      <c r="AX39" s="66">
        <f t="shared" si="27"/>
        <v>269.8333333333333</v>
      </c>
      <c r="AY39" s="66">
        <f t="shared" si="28"/>
        <v>15.882666666666637</v>
      </c>
      <c r="AZ39" s="66">
        <f t="shared" si="29"/>
        <v>269.8333333333333</v>
      </c>
      <c r="BA39" s="66">
        <f t="shared" si="30"/>
        <v>15.882666666666637</v>
      </c>
      <c r="BB39" s="66">
        <f t="shared" si="31"/>
        <v>269.8333333333333</v>
      </c>
    </row>
    <row r="40" spans="2:54" s="67" customFormat="1" ht="12.75">
      <c r="B40" s="68" t="s">
        <v>90</v>
      </c>
      <c r="C40" s="68" t="s">
        <v>91</v>
      </c>
      <c r="D40" s="68">
        <v>0</v>
      </c>
      <c r="E40" s="68">
        <v>0</v>
      </c>
      <c r="F40" s="68">
        <v>0</v>
      </c>
      <c r="G40" s="68">
        <v>0</v>
      </c>
      <c r="H40" s="68">
        <v>0</v>
      </c>
      <c r="I40" s="69">
        <v>118</v>
      </c>
      <c r="J40" s="68">
        <v>0</v>
      </c>
      <c r="K40" s="68">
        <v>459.313</v>
      </c>
      <c r="L40" s="68">
        <v>407.30187800000004</v>
      </c>
      <c r="M40" s="68">
        <v>11206.877929460401</v>
      </c>
      <c r="N40" s="68">
        <v>-542.946</v>
      </c>
      <c r="O40" s="68">
        <v>10470.153267999996</v>
      </c>
      <c r="P40" s="68">
        <v>4560501</v>
      </c>
      <c r="Q40" s="68">
        <v>2344699</v>
      </c>
      <c r="R40" s="68">
        <v>6332.8</v>
      </c>
      <c r="S40" s="68">
        <v>0</v>
      </c>
      <c r="T40" s="68">
        <v>0</v>
      </c>
      <c r="U40" s="69">
        <v>91</v>
      </c>
      <c r="V40" s="69">
        <v>48</v>
      </c>
      <c r="W40" s="69">
        <v>12</v>
      </c>
      <c r="X40" s="69">
        <v>7</v>
      </c>
      <c r="Y40" s="68">
        <v>118</v>
      </c>
      <c r="Z40" s="68">
        <v>71</v>
      </c>
      <c r="AA40" s="68">
        <v>220.50099999999998</v>
      </c>
      <c r="AB40" s="69">
        <v>58</v>
      </c>
      <c r="AC40" s="69">
        <v>12</v>
      </c>
      <c r="AD40" s="69">
        <v>6</v>
      </c>
      <c r="AE40" s="69">
        <v>3</v>
      </c>
      <c r="AF40" s="68">
        <v>97.23</v>
      </c>
      <c r="AG40" s="65">
        <v>186.976</v>
      </c>
      <c r="AH40" s="64">
        <v>53</v>
      </c>
      <c r="AI40" s="64">
        <v>3248.46</v>
      </c>
      <c r="AJ40" s="64" t="e">
        <f>'[1]Main- Master (2)'!AH4272</f>
        <v>#REF!</v>
      </c>
      <c r="AK40" s="64">
        <f t="shared" si="17"/>
        <v>947.0000000000001</v>
      </c>
      <c r="AL40" s="65">
        <f>'[1]Main- Master (2)'!AJ4272</f>
        <v>9.47</v>
      </c>
      <c r="AM40" s="65" t="e">
        <f t="shared" si="15"/>
        <v>#REF!</v>
      </c>
      <c r="AN40" s="65">
        <f t="shared" si="16"/>
        <v>29.15227523195607</v>
      </c>
      <c r="AO40" s="66" t="e">
        <f t="shared" si="18"/>
        <v>#REF!</v>
      </c>
      <c r="AP40" s="66">
        <f t="shared" si="19"/>
        <v>2301.46</v>
      </c>
      <c r="AQ40" s="66" t="e">
        <f t="shared" si="20"/>
        <v>#REF!</v>
      </c>
      <c r="AR40" s="66">
        <f t="shared" si="21"/>
        <v>383.57666666666665</v>
      </c>
      <c r="AS40" s="66" t="e">
        <f t="shared" si="22"/>
        <v>#REF!</v>
      </c>
      <c r="AT40" s="66">
        <f t="shared" si="23"/>
        <v>383.57666666666665</v>
      </c>
      <c r="AU40" s="66" t="e">
        <f t="shared" si="24"/>
        <v>#REF!</v>
      </c>
      <c r="AV40" s="66">
        <f t="shared" si="25"/>
        <v>383.57666666666665</v>
      </c>
      <c r="AW40" s="66" t="e">
        <f t="shared" si="26"/>
        <v>#REF!</v>
      </c>
      <c r="AX40" s="66">
        <f t="shared" si="27"/>
        <v>383.57666666666665</v>
      </c>
      <c r="AY40" s="66" t="e">
        <f t="shared" si="28"/>
        <v>#REF!</v>
      </c>
      <c r="AZ40" s="66">
        <f t="shared" si="29"/>
        <v>383.57666666666665</v>
      </c>
      <c r="BA40" s="66" t="e">
        <f t="shared" si="30"/>
        <v>#REF!</v>
      </c>
      <c r="BB40" s="66">
        <f t="shared" si="31"/>
        <v>383.57666666666665</v>
      </c>
    </row>
    <row r="41" spans="2:54" s="67" customFormat="1" ht="12.75">
      <c r="B41" s="68" t="s">
        <v>92</v>
      </c>
      <c r="C41" s="68" t="s">
        <v>93</v>
      </c>
      <c r="D41" s="68">
        <v>0</v>
      </c>
      <c r="E41" s="68">
        <v>0</v>
      </c>
      <c r="F41" s="68">
        <v>0</v>
      </c>
      <c r="G41" s="68">
        <v>0</v>
      </c>
      <c r="H41" s="68">
        <v>0</v>
      </c>
      <c r="I41" s="69">
        <v>89</v>
      </c>
      <c r="J41" s="68">
        <v>0</v>
      </c>
      <c r="K41" s="68">
        <v>531.9270000000001</v>
      </c>
      <c r="L41" s="68">
        <v>524.773</v>
      </c>
      <c r="M41" s="68">
        <v>12659.270999999995</v>
      </c>
      <c r="N41" s="68">
        <v>945.316</v>
      </c>
      <c r="O41" s="68">
        <v>13232.749875600004</v>
      </c>
      <c r="P41" s="68">
        <v>2759268</v>
      </c>
      <c r="Q41" s="68">
        <v>1480039</v>
      </c>
      <c r="R41" s="68">
        <v>7592.118739999999</v>
      </c>
      <c r="S41" s="68">
        <v>0</v>
      </c>
      <c r="T41" s="68">
        <v>0</v>
      </c>
      <c r="U41" s="69">
        <v>85</v>
      </c>
      <c r="V41" s="69">
        <v>75</v>
      </c>
      <c r="W41" s="69">
        <v>12</v>
      </c>
      <c r="X41" s="69">
        <v>0</v>
      </c>
      <c r="Y41" s="68">
        <v>89</v>
      </c>
      <c r="Z41" s="68">
        <v>42</v>
      </c>
      <c r="AA41" s="68">
        <v>293.598</v>
      </c>
      <c r="AB41" s="69">
        <v>64</v>
      </c>
      <c r="AC41" s="69">
        <v>30</v>
      </c>
      <c r="AD41" s="69">
        <v>5</v>
      </c>
      <c r="AE41" s="69">
        <v>0</v>
      </c>
      <c r="AF41" s="68">
        <v>87.83</v>
      </c>
      <c r="AG41" s="65">
        <v>168.9</v>
      </c>
      <c r="AH41" s="64">
        <v>27</v>
      </c>
      <c r="AI41" s="64">
        <v>2000</v>
      </c>
      <c r="AJ41" s="64">
        <f>'[1]Main- Master (2)'!AH4362</f>
        <v>29.598000000000013</v>
      </c>
      <c r="AK41" s="64">
        <f t="shared" si="17"/>
        <v>797</v>
      </c>
      <c r="AL41" s="65">
        <f>'[1]Main- Master (2)'!AJ4362</f>
        <v>7.97</v>
      </c>
      <c r="AM41" s="65">
        <f t="shared" si="15"/>
        <v>17.523978685612796</v>
      </c>
      <c r="AN41" s="65">
        <f t="shared" si="16"/>
        <v>39.85</v>
      </c>
      <c r="AO41" s="66">
        <f t="shared" si="18"/>
        <v>139.302</v>
      </c>
      <c r="AP41" s="66">
        <f t="shared" si="19"/>
        <v>1203</v>
      </c>
      <c r="AQ41" s="66">
        <f t="shared" si="20"/>
        <v>23.217</v>
      </c>
      <c r="AR41" s="66">
        <f t="shared" si="21"/>
        <v>200.5</v>
      </c>
      <c r="AS41" s="66">
        <f t="shared" si="22"/>
        <v>23.217</v>
      </c>
      <c r="AT41" s="66">
        <f t="shared" si="23"/>
        <v>200.5</v>
      </c>
      <c r="AU41" s="66">
        <f t="shared" si="24"/>
        <v>23.217</v>
      </c>
      <c r="AV41" s="66">
        <f t="shared" si="25"/>
        <v>200.5</v>
      </c>
      <c r="AW41" s="66">
        <f t="shared" si="26"/>
        <v>23.217</v>
      </c>
      <c r="AX41" s="66">
        <f t="shared" si="27"/>
        <v>200.5</v>
      </c>
      <c r="AY41" s="66">
        <f t="shared" si="28"/>
        <v>23.217</v>
      </c>
      <c r="AZ41" s="66">
        <f t="shared" si="29"/>
        <v>200.5</v>
      </c>
      <c r="BA41" s="66">
        <f t="shared" si="30"/>
        <v>23.217</v>
      </c>
      <c r="BB41" s="66">
        <f t="shared" si="31"/>
        <v>200.5</v>
      </c>
    </row>
    <row r="42" spans="2:54" s="67" customFormat="1" ht="12.75">
      <c r="B42" s="68" t="s">
        <v>94</v>
      </c>
      <c r="C42" s="68" t="s">
        <v>95</v>
      </c>
      <c r="D42" s="68">
        <v>0</v>
      </c>
      <c r="E42" s="68">
        <v>0</v>
      </c>
      <c r="F42" s="68">
        <v>0</v>
      </c>
      <c r="G42" s="68">
        <v>0</v>
      </c>
      <c r="H42" s="68">
        <v>0</v>
      </c>
      <c r="I42" s="69">
        <v>171</v>
      </c>
      <c r="J42" s="68">
        <v>0</v>
      </c>
      <c r="K42" s="68">
        <v>642.5220000000003</v>
      </c>
      <c r="L42" s="68">
        <v>443.0109999999998</v>
      </c>
      <c r="M42" s="68">
        <v>15364.79802</v>
      </c>
      <c r="N42" s="68">
        <v>1721.5260000000007</v>
      </c>
      <c r="O42" s="68">
        <v>14545.511000000002</v>
      </c>
      <c r="P42" s="68">
        <v>5781085</v>
      </c>
      <c r="Q42" s="68">
        <v>2894362</v>
      </c>
      <c r="R42" s="68">
        <v>10344.24</v>
      </c>
      <c r="S42" s="68">
        <v>0</v>
      </c>
      <c r="T42" s="68">
        <v>0</v>
      </c>
      <c r="U42" s="69">
        <v>117</v>
      </c>
      <c r="V42" s="69">
        <v>95</v>
      </c>
      <c r="W42" s="69">
        <v>20</v>
      </c>
      <c r="X42" s="69">
        <v>4</v>
      </c>
      <c r="Y42" s="68">
        <v>171</v>
      </c>
      <c r="Z42" s="68">
        <v>117</v>
      </c>
      <c r="AA42" s="68">
        <v>401.85099999999983</v>
      </c>
      <c r="AB42" s="69">
        <v>98</v>
      </c>
      <c r="AC42" s="69">
        <v>53</v>
      </c>
      <c r="AD42" s="69">
        <v>11</v>
      </c>
      <c r="AE42" s="69">
        <v>2</v>
      </c>
      <c r="AF42" s="68">
        <v>37.29</v>
      </c>
      <c r="AG42" s="65">
        <v>71.715</v>
      </c>
      <c r="AH42" s="64">
        <v>22</v>
      </c>
      <c r="AI42" s="64">
        <v>1717</v>
      </c>
      <c r="AJ42" s="64">
        <f>'[1]Main- Master (2)'!AH4534</f>
        <v>30.85099999999983</v>
      </c>
      <c r="AK42" s="64">
        <f t="shared" si="17"/>
        <v>455.99999999999994</v>
      </c>
      <c r="AL42" s="65">
        <f>'[1]Main- Master (2)'!AJ4534</f>
        <v>4.56</v>
      </c>
      <c r="AM42" s="65">
        <f t="shared" si="15"/>
        <v>43.018894234120935</v>
      </c>
      <c r="AN42" s="65">
        <f t="shared" si="16"/>
        <v>26.557949912638318</v>
      </c>
      <c r="AO42" s="66">
        <f t="shared" si="18"/>
        <v>40.864000000000175</v>
      </c>
      <c r="AP42" s="66">
        <f t="shared" si="19"/>
        <v>1261</v>
      </c>
      <c r="AQ42" s="66">
        <f t="shared" si="20"/>
        <v>6.8106666666666955</v>
      </c>
      <c r="AR42" s="66">
        <f t="shared" si="21"/>
        <v>210.16666666666666</v>
      </c>
      <c r="AS42" s="66">
        <f t="shared" si="22"/>
        <v>6.8106666666666955</v>
      </c>
      <c r="AT42" s="66">
        <f t="shared" si="23"/>
        <v>210.16666666666666</v>
      </c>
      <c r="AU42" s="66">
        <f t="shared" si="24"/>
        <v>6.8106666666666955</v>
      </c>
      <c r="AV42" s="66">
        <f t="shared" si="25"/>
        <v>210.16666666666666</v>
      </c>
      <c r="AW42" s="66">
        <f t="shared" si="26"/>
        <v>6.8106666666666955</v>
      </c>
      <c r="AX42" s="66">
        <f t="shared" si="27"/>
        <v>210.16666666666666</v>
      </c>
      <c r="AY42" s="66">
        <f t="shared" si="28"/>
        <v>6.8106666666666955</v>
      </c>
      <c r="AZ42" s="66">
        <f t="shared" si="29"/>
        <v>210.16666666666666</v>
      </c>
      <c r="BA42" s="66">
        <f t="shared" si="30"/>
        <v>6.8106666666666955</v>
      </c>
      <c r="BB42" s="66">
        <f t="shared" si="31"/>
        <v>210.16666666666666</v>
      </c>
    </row>
    <row r="43" spans="2:54" s="67" customFormat="1" ht="12.75">
      <c r="B43" s="68" t="s">
        <v>96</v>
      </c>
      <c r="C43" s="68" t="s">
        <v>97</v>
      </c>
      <c r="D43" s="68">
        <v>0</v>
      </c>
      <c r="E43" s="68">
        <v>0</v>
      </c>
      <c r="F43" s="68">
        <v>0</v>
      </c>
      <c r="G43" s="68">
        <v>0</v>
      </c>
      <c r="H43" s="68">
        <v>0</v>
      </c>
      <c r="I43" s="69">
        <v>87</v>
      </c>
      <c r="J43" s="68">
        <v>0</v>
      </c>
      <c r="K43" s="68">
        <v>332.4370000000001</v>
      </c>
      <c r="L43" s="68">
        <v>320.1620000000001</v>
      </c>
      <c r="M43" s="68">
        <v>7506.057899999998</v>
      </c>
      <c r="N43" s="68">
        <v>641.14</v>
      </c>
      <c r="O43" s="68">
        <v>8094.783020544797</v>
      </c>
      <c r="P43" s="68">
        <v>3375551</v>
      </c>
      <c r="Q43" s="68">
        <v>1697697</v>
      </c>
      <c r="R43" s="68">
        <v>4262.6939974648</v>
      </c>
      <c r="S43" s="68">
        <v>0</v>
      </c>
      <c r="T43" s="68">
        <v>0</v>
      </c>
      <c r="U43" s="69">
        <v>47</v>
      </c>
      <c r="V43" s="69">
        <v>20</v>
      </c>
      <c r="W43" s="69">
        <v>2</v>
      </c>
      <c r="X43" s="69">
        <v>1</v>
      </c>
      <c r="Y43" s="68">
        <v>87</v>
      </c>
      <c r="Z43" s="68">
        <v>48</v>
      </c>
      <c r="AA43" s="68">
        <v>179.115</v>
      </c>
      <c r="AB43" s="69">
        <v>42</v>
      </c>
      <c r="AC43" s="69">
        <v>17</v>
      </c>
      <c r="AD43" s="69">
        <v>1</v>
      </c>
      <c r="AE43" s="69">
        <v>1</v>
      </c>
      <c r="AF43" s="68">
        <v>50.44</v>
      </c>
      <c r="AG43" s="65">
        <v>97</v>
      </c>
      <c r="AH43" s="64">
        <v>23</v>
      </c>
      <c r="AI43" s="64">
        <v>1295</v>
      </c>
      <c r="AJ43" s="64">
        <f>'[1]Main- Master (2)'!AH4622</f>
        <v>31.11500000000001</v>
      </c>
      <c r="AK43" s="64">
        <f t="shared" si="17"/>
        <v>673</v>
      </c>
      <c r="AL43" s="65">
        <f>'[1]Main- Master (2)'!AJ4622</f>
        <v>6.73</v>
      </c>
      <c r="AM43" s="65">
        <f t="shared" si="15"/>
        <v>32.07731958762888</v>
      </c>
      <c r="AN43" s="65">
        <f t="shared" si="16"/>
        <v>51.96911196911197</v>
      </c>
      <c r="AO43" s="66">
        <f t="shared" si="18"/>
        <v>65.88499999999999</v>
      </c>
      <c r="AP43" s="66">
        <f t="shared" si="19"/>
        <v>622</v>
      </c>
      <c r="AQ43" s="66">
        <f t="shared" si="20"/>
        <v>10.980833333333331</v>
      </c>
      <c r="AR43" s="66">
        <f t="shared" si="21"/>
        <v>103.66666666666667</v>
      </c>
      <c r="AS43" s="66">
        <f t="shared" si="22"/>
        <v>10.980833333333331</v>
      </c>
      <c r="AT43" s="66">
        <f t="shared" si="23"/>
        <v>103.66666666666667</v>
      </c>
      <c r="AU43" s="66">
        <f t="shared" si="24"/>
        <v>10.980833333333331</v>
      </c>
      <c r="AV43" s="66">
        <f t="shared" si="25"/>
        <v>103.66666666666667</v>
      </c>
      <c r="AW43" s="66">
        <f t="shared" si="26"/>
        <v>10.980833333333331</v>
      </c>
      <c r="AX43" s="66">
        <f t="shared" si="27"/>
        <v>103.66666666666667</v>
      </c>
      <c r="AY43" s="66">
        <f t="shared" si="28"/>
        <v>10.980833333333331</v>
      </c>
      <c r="AZ43" s="66">
        <f t="shared" si="29"/>
        <v>103.66666666666667</v>
      </c>
      <c r="BA43" s="66">
        <f t="shared" si="30"/>
        <v>10.980833333333331</v>
      </c>
      <c r="BB43" s="66">
        <f t="shared" si="31"/>
        <v>103.66666666666667</v>
      </c>
    </row>
    <row r="44" spans="2:54" s="67" customFormat="1" ht="12.75">
      <c r="B44" s="68" t="s">
        <v>98</v>
      </c>
      <c r="C44" s="68" t="s">
        <v>99</v>
      </c>
      <c r="D44" s="68">
        <v>0</v>
      </c>
      <c r="E44" s="68">
        <v>0</v>
      </c>
      <c r="F44" s="68">
        <v>0</v>
      </c>
      <c r="G44" s="68">
        <v>0</v>
      </c>
      <c r="H44" s="68">
        <v>0</v>
      </c>
      <c r="I44" s="69">
        <v>137</v>
      </c>
      <c r="J44" s="68">
        <v>0</v>
      </c>
      <c r="K44" s="68">
        <v>558.4540000000001</v>
      </c>
      <c r="L44" s="68">
        <v>473.76400000000024</v>
      </c>
      <c r="M44" s="68">
        <v>13238.470998694094</v>
      </c>
      <c r="N44" s="68">
        <v>499.3499999999994</v>
      </c>
      <c r="O44" s="68">
        <v>11993.550553399999</v>
      </c>
      <c r="P44" s="68">
        <v>4702302</v>
      </c>
      <c r="Q44" s="68">
        <v>3934552</v>
      </c>
      <c r="R44" s="68">
        <v>7918.11</v>
      </c>
      <c r="S44" s="68">
        <v>0</v>
      </c>
      <c r="T44" s="68">
        <v>0</v>
      </c>
      <c r="U44" s="69">
        <v>134</v>
      </c>
      <c r="V44" s="69">
        <v>46</v>
      </c>
      <c r="W44" s="69">
        <v>33</v>
      </c>
      <c r="X44" s="69">
        <v>11</v>
      </c>
      <c r="Y44" s="68">
        <v>137</v>
      </c>
      <c r="Z44" s="68">
        <v>99</v>
      </c>
      <c r="AA44" s="68">
        <v>379.80900000000014</v>
      </c>
      <c r="AB44" s="69">
        <v>107</v>
      </c>
      <c r="AC44" s="69">
        <v>36</v>
      </c>
      <c r="AD44" s="69">
        <v>29</v>
      </c>
      <c r="AE44" s="69">
        <v>11</v>
      </c>
      <c r="AF44" s="68">
        <v>51.7</v>
      </c>
      <c r="AG44" s="65">
        <v>99.42</v>
      </c>
      <c r="AH44" s="64">
        <v>20</v>
      </c>
      <c r="AI44" s="64">
        <v>1550</v>
      </c>
      <c r="AJ44" s="64" t="e">
        <f>'[1]Main- Master (2)'!AH4760</f>
        <v>#REF!</v>
      </c>
      <c r="AK44" s="64">
        <f t="shared" si="17"/>
        <v>524</v>
      </c>
      <c r="AL44" s="65">
        <f>'[1]Main- Master (2)'!AJ4760</f>
        <v>5.24</v>
      </c>
      <c r="AM44" s="65" t="e">
        <f t="shared" si="15"/>
        <v>#REF!</v>
      </c>
      <c r="AN44" s="65">
        <f t="shared" si="16"/>
        <v>33.806451612903224</v>
      </c>
      <c r="AO44" s="66" t="e">
        <f t="shared" si="18"/>
        <v>#REF!</v>
      </c>
      <c r="AP44" s="66">
        <f t="shared" si="19"/>
        <v>1026</v>
      </c>
      <c r="AQ44" s="66" t="e">
        <f t="shared" si="20"/>
        <v>#REF!</v>
      </c>
      <c r="AR44" s="66">
        <f t="shared" si="21"/>
        <v>171</v>
      </c>
      <c r="AS44" s="66" t="e">
        <f t="shared" si="22"/>
        <v>#REF!</v>
      </c>
      <c r="AT44" s="66">
        <f t="shared" si="23"/>
        <v>171</v>
      </c>
      <c r="AU44" s="66" t="e">
        <f t="shared" si="24"/>
        <v>#REF!</v>
      </c>
      <c r="AV44" s="66">
        <f t="shared" si="25"/>
        <v>171</v>
      </c>
      <c r="AW44" s="66" t="e">
        <f t="shared" si="26"/>
        <v>#REF!</v>
      </c>
      <c r="AX44" s="66">
        <f t="shared" si="27"/>
        <v>171</v>
      </c>
      <c r="AY44" s="66" t="e">
        <f t="shared" si="28"/>
        <v>#REF!</v>
      </c>
      <c r="AZ44" s="66">
        <f t="shared" si="29"/>
        <v>171</v>
      </c>
      <c r="BA44" s="66" t="e">
        <f t="shared" si="30"/>
        <v>#REF!</v>
      </c>
      <c r="BB44" s="66">
        <f t="shared" si="31"/>
        <v>171</v>
      </c>
    </row>
    <row r="45" spans="2:54" s="67" customFormat="1" ht="12.75">
      <c r="B45" s="68" t="s">
        <v>100</v>
      </c>
      <c r="C45" s="68" t="s">
        <v>101</v>
      </c>
      <c r="D45" s="68">
        <v>0</v>
      </c>
      <c r="E45" s="68">
        <v>0</v>
      </c>
      <c r="F45" s="68">
        <v>0</v>
      </c>
      <c r="G45" s="68">
        <v>0</v>
      </c>
      <c r="H45" s="68">
        <v>0</v>
      </c>
      <c r="I45" s="69">
        <v>157</v>
      </c>
      <c r="J45" s="68">
        <v>0</v>
      </c>
      <c r="K45" s="68">
        <v>701.657</v>
      </c>
      <c r="L45" s="68">
        <v>695.2130000000001</v>
      </c>
      <c r="M45" s="68">
        <v>16256.839811194795</v>
      </c>
      <c r="N45" s="68">
        <v>859.23</v>
      </c>
      <c r="O45" s="68">
        <v>17653.4922568062</v>
      </c>
      <c r="P45" s="68">
        <v>6128040</v>
      </c>
      <c r="Q45" s="68">
        <v>3325445</v>
      </c>
      <c r="R45" s="68">
        <v>8786.356703914005</v>
      </c>
      <c r="S45" s="68">
        <v>0</v>
      </c>
      <c r="T45" s="68">
        <v>0</v>
      </c>
      <c r="U45" s="69">
        <v>118</v>
      </c>
      <c r="V45" s="69">
        <v>102</v>
      </c>
      <c r="W45" s="69">
        <v>27</v>
      </c>
      <c r="X45" s="69">
        <v>1</v>
      </c>
      <c r="Y45" s="68">
        <v>157</v>
      </c>
      <c r="Z45" s="68">
        <v>81</v>
      </c>
      <c r="AA45" s="68">
        <v>339.03800000000007</v>
      </c>
      <c r="AB45" s="69">
        <v>85</v>
      </c>
      <c r="AC45" s="69">
        <v>38</v>
      </c>
      <c r="AD45" s="69">
        <v>5</v>
      </c>
      <c r="AE45" s="69">
        <v>0</v>
      </c>
      <c r="AF45" s="68">
        <v>95.27</v>
      </c>
      <c r="AG45" s="65">
        <v>183.209</v>
      </c>
      <c r="AH45" s="64">
        <v>49</v>
      </c>
      <c r="AI45" s="64">
        <v>4672</v>
      </c>
      <c r="AJ45" s="64" t="e">
        <f>'[1]Main- Master (2)'!AH4918</f>
        <v>#REF!</v>
      </c>
      <c r="AK45" s="64">
        <f t="shared" si="17"/>
        <v>1750</v>
      </c>
      <c r="AL45" s="65">
        <f>'[1]Main- Master (2)'!AJ4918</f>
        <v>17.5</v>
      </c>
      <c r="AM45" s="65" t="e">
        <f t="shared" si="15"/>
        <v>#REF!</v>
      </c>
      <c r="AN45" s="65">
        <f t="shared" si="16"/>
        <v>37.457191780821915</v>
      </c>
      <c r="AO45" s="66" t="e">
        <f t="shared" si="18"/>
        <v>#REF!</v>
      </c>
      <c r="AP45" s="66">
        <f t="shared" si="19"/>
        <v>2922</v>
      </c>
      <c r="AQ45" s="66" t="e">
        <f t="shared" si="20"/>
        <v>#REF!</v>
      </c>
      <c r="AR45" s="66">
        <f t="shared" si="21"/>
        <v>487</v>
      </c>
      <c r="AS45" s="66" t="e">
        <f t="shared" si="22"/>
        <v>#REF!</v>
      </c>
      <c r="AT45" s="66">
        <f t="shared" si="23"/>
        <v>487</v>
      </c>
      <c r="AU45" s="66" t="e">
        <f t="shared" si="24"/>
        <v>#REF!</v>
      </c>
      <c r="AV45" s="66">
        <f t="shared" si="25"/>
        <v>487</v>
      </c>
      <c r="AW45" s="66" t="e">
        <f t="shared" si="26"/>
        <v>#REF!</v>
      </c>
      <c r="AX45" s="66">
        <f t="shared" si="27"/>
        <v>487</v>
      </c>
      <c r="AY45" s="66" t="e">
        <f t="shared" si="28"/>
        <v>#REF!</v>
      </c>
      <c r="AZ45" s="66">
        <f t="shared" si="29"/>
        <v>487</v>
      </c>
      <c r="BA45" s="66" t="e">
        <f t="shared" si="30"/>
        <v>#REF!</v>
      </c>
      <c r="BB45" s="66">
        <f t="shared" si="31"/>
        <v>487</v>
      </c>
    </row>
    <row r="46" spans="2:54" s="93" customFormat="1" ht="12.75">
      <c r="B46" s="88" t="s">
        <v>100</v>
      </c>
      <c r="C46" s="88" t="s">
        <v>102</v>
      </c>
      <c r="D46" s="88">
        <v>0</v>
      </c>
      <c r="E46" s="88">
        <v>0</v>
      </c>
      <c r="F46" s="88">
        <v>0</v>
      </c>
      <c r="G46" s="88">
        <v>0</v>
      </c>
      <c r="H46" s="88">
        <v>0</v>
      </c>
      <c r="I46" s="89">
        <v>105</v>
      </c>
      <c r="J46" s="88">
        <v>0</v>
      </c>
      <c r="K46" s="88">
        <v>425.64</v>
      </c>
      <c r="L46" s="88">
        <v>410.29</v>
      </c>
      <c r="M46" s="88">
        <v>10061.708589125623</v>
      </c>
      <c r="N46" s="88">
        <v>1109.29</v>
      </c>
      <c r="O46" s="88">
        <v>11565.591586634371</v>
      </c>
      <c r="P46" s="88">
        <v>4093018</v>
      </c>
      <c r="Q46" s="88">
        <v>819055</v>
      </c>
      <c r="R46" s="88">
        <v>3754.6880778</v>
      </c>
      <c r="S46" s="88">
        <v>0</v>
      </c>
      <c r="T46" s="88">
        <v>0</v>
      </c>
      <c r="U46" s="89">
        <v>38</v>
      </c>
      <c r="V46" s="89">
        <v>69</v>
      </c>
      <c r="W46" s="89">
        <v>15</v>
      </c>
      <c r="X46" s="89">
        <v>7</v>
      </c>
      <c r="Y46" s="88">
        <v>105</v>
      </c>
      <c r="Z46" s="88">
        <v>25</v>
      </c>
      <c r="AA46" s="88">
        <v>95.705</v>
      </c>
      <c r="AB46" s="89">
        <v>18</v>
      </c>
      <c r="AC46" s="89">
        <v>12</v>
      </c>
      <c r="AD46" s="89">
        <v>1</v>
      </c>
      <c r="AE46" s="89">
        <v>1</v>
      </c>
      <c r="AF46" s="88">
        <v>493.26</v>
      </c>
      <c r="AG46" s="90">
        <v>948.57</v>
      </c>
      <c r="AH46" s="91">
        <v>413</v>
      </c>
      <c r="AI46" s="91">
        <v>6927.443</v>
      </c>
      <c r="AJ46" s="91">
        <f>'[1]Main- Master (2)'!AH5024</f>
        <v>18.705000000000027</v>
      </c>
      <c r="AK46" s="91">
        <f t="shared" si="17"/>
        <v>1324</v>
      </c>
      <c r="AL46" s="90">
        <f>'[1]Main- Master (2)'!AJ5024</f>
        <v>13.24</v>
      </c>
      <c r="AM46" s="90">
        <f t="shared" si="15"/>
        <v>1.9719156203548527</v>
      </c>
      <c r="AN46" s="90">
        <f t="shared" si="16"/>
        <v>19.11239110881172</v>
      </c>
      <c r="AO46" s="92">
        <f t="shared" si="18"/>
        <v>929.865</v>
      </c>
      <c r="AP46" s="92">
        <f t="shared" si="19"/>
        <v>5603.443</v>
      </c>
      <c r="AQ46" s="92">
        <f t="shared" si="20"/>
        <v>154.9775</v>
      </c>
      <c r="AR46" s="92">
        <f t="shared" si="21"/>
        <v>933.9071666666667</v>
      </c>
      <c r="AS46" s="92">
        <f t="shared" si="22"/>
        <v>154.9775</v>
      </c>
      <c r="AT46" s="92">
        <f t="shared" si="23"/>
        <v>933.9071666666667</v>
      </c>
      <c r="AU46" s="92">
        <f t="shared" si="24"/>
        <v>154.9775</v>
      </c>
      <c r="AV46" s="92">
        <f t="shared" si="25"/>
        <v>933.9071666666667</v>
      </c>
      <c r="AW46" s="92">
        <f t="shared" si="26"/>
        <v>154.9775</v>
      </c>
      <c r="AX46" s="92">
        <f t="shared" si="27"/>
        <v>933.9071666666667</v>
      </c>
      <c r="AY46" s="92">
        <f t="shared" si="28"/>
        <v>154.9775</v>
      </c>
      <c r="AZ46" s="92">
        <f t="shared" si="29"/>
        <v>933.9071666666667</v>
      </c>
      <c r="BA46" s="92">
        <f t="shared" si="30"/>
        <v>154.9775</v>
      </c>
      <c r="BB46" s="92">
        <f t="shared" si="31"/>
        <v>933.9071666666667</v>
      </c>
    </row>
    <row r="47" spans="2:54" s="67" customFormat="1" ht="12.75">
      <c r="B47" s="68" t="s">
        <v>100</v>
      </c>
      <c r="C47" s="68" t="s">
        <v>103</v>
      </c>
      <c r="D47" s="68">
        <v>0</v>
      </c>
      <c r="E47" s="68">
        <v>0</v>
      </c>
      <c r="F47" s="68">
        <v>0</v>
      </c>
      <c r="G47" s="68">
        <v>0</v>
      </c>
      <c r="H47" s="68">
        <v>0</v>
      </c>
      <c r="I47" s="69">
        <v>59</v>
      </c>
      <c r="J47" s="68">
        <v>0</v>
      </c>
      <c r="K47" s="68">
        <v>236.21199999999993</v>
      </c>
      <c r="L47" s="68">
        <v>236.21199999999993</v>
      </c>
      <c r="M47" s="68">
        <v>5475.11</v>
      </c>
      <c r="N47" s="68">
        <v>779.2583740000007</v>
      </c>
      <c r="O47" s="68">
        <v>6354.669906239999</v>
      </c>
      <c r="P47" s="68">
        <v>2098669</v>
      </c>
      <c r="Q47" s="68">
        <v>119256</v>
      </c>
      <c r="R47" s="68">
        <v>1901.68</v>
      </c>
      <c r="S47" s="68">
        <v>0</v>
      </c>
      <c r="T47" s="68">
        <v>0</v>
      </c>
      <c r="U47" s="69">
        <v>20</v>
      </c>
      <c r="V47" s="69">
        <v>38</v>
      </c>
      <c r="W47" s="69">
        <v>11</v>
      </c>
      <c r="X47" s="69">
        <v>4</v>
      </c>
      <c r="Y47" s="68">
        <v>59</v>
      </c>
      <c r="Z47" s="68">
        <v>16</v>
      </c>
      <c r="AA47" s="68">
        <v>46.398</v>
      </c>
      <c r="AB47" s="69">
        <v>8</v>
      </c>
      <c r="AC47" s="69">
        <v>6</v>
      </c>
      <c r="AD47" s="69">
        <v>2</v>
      </c>
      <c r="AE47" s="69">
        <v>0</v>
      </c>
      <c r="AF47" s="68">
        <v>119.68</v>
      </c>
      <c r="AG47" s="65">
        <v>230.16</v>
      </c>
      <c r="AH47" s="64">
        <v>45</v>
      </c>
      <c r="AI47" s="64">
        <v>3999.4</v>
      </c>
      <c r="AJ47" s="64">
        <f>'[1]Main- Master (2)'!AH5084</f>
        <v>15.398000000000003</v>
      </c>
      <c r="AK47" s="64">
        <f t="shared" si="17"/>
        <v>1037</v>
      </c>
      <c r="AL47" s="65">
        <f>'[1]Main- Master (2)'!AJ5084</f>
        <v>10.37</v>
      </c>
      <c r="AM47" s="65">
        <f t="shared" si="15"/>
        <v>6.690128606187002</v>
      </c>
      <c r="AN47" s="65">
        <f t="shared" si="16"/>
        <v>25.928889333400008</v>
      </c>
      <c r="AO47" s="66">
        <f t="shared" si="18"/>
        <v>214.762</v>
      </c>
      <c r="AP47" s="66">
        <f t="shared" si="19"/>
        <v>2962.4</v>
      </c>
      <c r="AQ47" s="66">
        <f t="shared" si="20"/>
        <v>35.79366666666667</v>
      </c>
      <c r="AR47" s="66">
        <f t="shared" si="21"/>
        <v>493.73333333333335</v>
      </c>
      <c r="AS47" s="66">
        <f t="shared" si="22"/>
        <v>35.79366666666667</v>
      </c>
      <c r="AT47" s="66">
        <f t="shared" si="23"/>
        <v>493.73333333333335</v>
      </c>
      <c r="AU47" s="66">
        <f t="shared" si="24"/>
        <v>35.79366666666667</v>
      </c>
      <c r="AV47" s="66">
        <f t="shared" si="25"/>
        <v>493.73333333333335</v>
      </c>
      <c r="AW47" s="66">
        <f t="shared" si="26"/>
        <v>35.79366666666667</v>
      </c>
      <c r="AX47" s="66">
        <f t="shared" si="27"/>
        <v>493.73333333333335</v>
      </c>
      <c r="AY47" s="66">
        <f t="shared" si="28"/>
        <v>35.79366666666667</v>
      </c>
      <c r="AZ47" s="66">
        <f t="shared" si="29"/>
        <v>493.73333333333335</v>
      </c>
      <c r="BA47" s="66">
        <f t="shared" si="30"/>
        <v>35.79366666666667</v>
      </c>
      <c r="BB47" s="66">
        <f t="shared" si="31"/>
        <v>493.73333333333335</v>
      </c>
    </row>
    <row r="48" spans="2:54" s="67" customFormat="1" ht="12.75">
      <c r="B48" s="68" t="s">
        <v>104</v>
      </c>
      <c r="C48" s="68" t="s">
        <v>105</v>
      </c>
      <c r="D48" s="68">
        <v>0</v>
      </c>
      <c r="E48" s="68">
        <v>0</v>
      </c>
      <c r="F48" s="68">
        <v>0</v>
      </c>
      <c r="G48" s="68">
        <v>0</v>
      </c>
      <c r="H48" s="68">
        <v>0</v>
      </c>
      <c r="I48" s="69">
        <v>154</v>
      </c>
      <c r="J48" s="68">
        <v>0</v>
      </c>
      <c r="K48" s="68">
        <v>638.5060000000001</v>
      </c>
      <c r="L48" s="68">
        <v>622.5560000000003</v>
      </c>
      <c r="M48" s="68">
        <v>13948.78</v>
      </c>
      <c r="N48" s="68">
        <v>1442.5660000000003</v>
      </c>
      <c r="O48" s="68">
        <v>15488.08</v>
      </c>
      <c r="P48" s="68">
        <v>5994969</v>
      </c>
      <c r="Q48" s="68">
        <v>4317304</v>
      </c>
      <c r="R48" s="68">
        <v>11113.654000000004</v>
      </c>
      <c r="S48" s="68">
        <v>0</v>
      </c>
      <c r="T48" s="68">
        <v>0</v>
      </c>
      <c r="U48" s="69">
        <v>171</v>
      </c>
      <c r="V48" s="69">
        <v>58</v>
      </c>
      <c r="W48" s="69">
        <v>15</v>
      </c>
      <c r="X48" s="69">
        <v>5</v>
      </c>
      <c r="Y48" s="68">
        <v>154</v>
      </c>
      <c r="Z48" s="68">
        <v>106</v>
      </c>
      <c r="AA48" s="68">
        <v>432.7740000000001</v>
      </c>
      <c r="AB48" s="69">
        <v>121</v>
      </c>
      <c r="AC48" s="69">
        <v>34</v>
      </c>
      <c r="AD48" s="69">
        <v>12</v>
      </c>
      <c r="AE48" s="69">
        <v>3</v>
      </c>
      <c r="AF48" s="68">
        <v>84.03</v>
      </c>
      <c r="AG48" s="65">
        <v>161.59</v>
      </c>
      <c r="AH48" s="64">
        <v>40</v>
      </c>
      <c r="AI48" s="64">
        <v>3018</v>
      </c>
      <c r="AJ48" s="64">
        <f>'[1]Main- Master (2)'!AH5239</f>
        <v>30.774000000000115</v>
      </c>
      <c r="AK48" s="64">
        <f t="shared" si="17"/>
        <v>1680</v>
      </c>
      <c r="AL48" s="65">
        <f>'[1]Main- Master (2)'!AJ5239</f>
        <v>16.8</v>
      </c>
      <c r="AM48" s="65">
        <f t="shared" si="15"/>
        <v>19.044495327681236</v>
      </c>
      <c r="AN48" s="65">
        <f t="shared" si="16"/>
        <v>55.666003976143145</v>
      </c>
      <c r="AO48" s="66">
        <f t="shared" si="18"/>
        <v>130.8159999999999</v>
      </c>
      <c r="AP48" s="66">
        <f t="shared" si="19"/>
        <v>1338</v>
      </c>
      <c r="AQ48" s="66">
        <f t="shared" si="20"/>
        <v>21.80266666666665</v>
      </c>
      <c r="AR48" s="66">
        <f t="shared" si="21"/>
        <v>223</v>
      </c>
      <c r="AS48" s="66">
        <f t="shared" si="22"/>
        <v>21.80266666666665</v>
      </c>
      <c r="AT48" s="66">
        <f t="shared" si="23"/>
        <v>223</v>
      </c>
      <c r="AU48" s="66">
        <f t="shared" si="24"/>
        <v>21.80266666666665</v>
      </c>
      <c r="AV48" s="66">
        <f t="shared" si="25"/>
        <v>223</v>
      </c>
      <c r="AW48" s="66">
        <f t="shared" si="26"/>
        <v>21.80266666666665</v>
      </c>
      <c r="AX48" s="66">
        <f t="shared" si="27"/>
        <v>223</v>
      </c>
      <c r="AY48" s="66">
        <f t="shared" si="28"/>
        <v>21.80266666666665</v>
      </c>
      <c r="AZ48" s="66">
        <f t="shared" si="29"/>
        <v>223</v>
      </c>
      <c r="BA48" s="66">
        <f t="shared" si="30"/>
        <v>21.80266666666665</v>
      </c>
      <c r="BB48" s="66">
        <f t="shared" si="31"/>
        <v>223</v>
      </c>
    </row>
    <row r="49" spans="2:54" s="67" customFormat="1" ht="12.75">
      <c r="B49" s="68" t="s">
        <v>106</v>
      </c>
      <c r="C49" s="68" t="s">
        <v>107</v>
      </c>
      <c r="D49" s="68">
        <v>0</v>
      </c>
      <c r="E49" s="68">
        <v>0</v>
      </c>
      <c r="F49" s="68">
        <v>0</v>
      </c>
      <c r="G49" s="68">
        <v>0</v>
      </c>
      <c r="H49" s="68">
        <v>0</v>
      </c>
      <c r="I49" s="69">
        <v>148</v>
      </c>
      <c r="J49" s="68">
        <v>0</v>
      </c>
      <c r="K49" s="68">
        <v>623.5</v>
      </c>
      <c r="L49" s="68">
        <v>623.5</v>
      </c>
      <c r="M49" s="68">
        <v>14074.824074836939</v>
      </c>
      <c r="N49" s="68">
        <v>-77.46</v>
      </c>
      <c r="O49" s="68">
        <v>13922.499877048262</v>
      </c>
      <c r="P49" s="68">
        <v>5709556</v>
      </c>
      <c r="Q49" s="68">
        <v>3534377</v>
      </c>
      <c r="R49" s="68">
        <v>7671.692543999999</v>
      </c>
      <c r="S49" s="68">
        <v>0</v>
      </c>
      <c r="T49" s="68">
        <v>0</v>
      </c>
      <c r="U49" s="69">
        <v>107</v>
      </c>
      <c r="V49" s="69">
        <v>83</v>
      </c>
      <c r="W49" s="69">
        <v>22</v>
      </c>
      <c r="X49" s="69">
        <v>6</v>
      </c>
      <c r="Y49" s="68">
        <v>148</v>
      </c>
      <c r="Z49" s="68">
        <v>81</v>
      </c>
      <c r="AA49" s="68">
        <v>326.16</v>
      </c>
      <c r="AB49" s="69">
        <v>66</v>
      </c>
      <c r="AC49" s="69">
        <v>38</v>
      </c>
      <c r="AD49" s="69">
        <v>9</v>
      </c>
      <c r="AE49" s="69">
        <v>2</v>
      </c>
      <c r="AF49" s="68">
        <v>130.03</v>
      </c>
      <c r="AG49" s="65">
        <v>250.05</v>
      </c>
      <c r="AH49" s="64">
        <v>58</v>
      </c>
      <c r="AI49" s="64">
        <v>5652.42</v>
      </c>
      <c r="AJ49" s="64">
        <f>'[1]Main- Master (2)'!AH5388</f>
        <v>21.159999999999968</v>
      </c>
      <c r="AK49" s="64">
        <f t="shared" si="17"/>
        <v>1363</v>
      </c>
      <c r="AL49" s="65">
        <f>'[1]Main- Master (2)'!AJ5388</f>
        <v>13.63</v>
      </c>
      <c r="AM49" s="65">
        <f t="shared" si="15"/>
        <v>8.46230753849229</v>
      </c>
      <c r="AN49" s="65">
        <f t="shared" si="16"/>
        <v>24.113565517070565</v>
      </c>
      <c r="AO49" s="66">
        <f t="shared" si="18"/>
        <v>228.89000000000004</v>
      </c>
      <c r="AP49" s="66">
        <f t="shared" si="19"/>
        <v>4289.42</v>
      </c>
      <c r="AQ49" s="66">
        <f t="shared" si="20"/>
        <v>38.14833333333334</v>
      </c>
      <c r="AR49" s="66">
        <f t="shared" si="21"/>
        <v>714.9033333333333</v>
      </c>
      <c r="AS49" s="66">
        <f t="shared" si="22"/>
        <v>38.14833333333334</v>
      </c>
      <c r="AT49" s="66">
        <f t="shared" si="23"/>
        <v>714.9033333333333</v>
      </c>
      <c r="AU49" s="66">
        <f t="shared" si="24"/>
        <v>38.14833333333334</v>
      </c>
      <c r="AV49" s="66">
        <f t="shared" si="25"/>
        <v>714.9033333333333</v>
      </c>
      <c r="AW49" s="66">
        <f t="shared" si="26"/>
        <v>38.14833333333334</v>
      </c>
      <c r="AX49" s="66">
        <f t="shared" si="27"/>
        <v>714.9033333333333</v>
      </c>
      <c r="AY49" s="66">
        <f t="shared" si="28"/>
        <v>38.14833333333334</v>
      </c>
      <c r="AZ49" s="66">
        <f t="shared" si="29"/>
        <v>714.9033333333333</v>
      </c>
      <c r="BA49" s="66">
        <f t="shared" si="30"/>
        <v>38.14833333333334</v>
      </c>
      <c r="BB49" s="66">
        <f t="shared" si="31"/>
        <v>714.9033333333333</v>
      </c>
    </row>
    <row r="50" spans="2:54" s="67" customFormat="1" ht="12.75">
      <c r="B50" s="68" t="s">
        <v>106</v>
      </c>
      <c r="C50" s="68" t="s">
        <v>108</v>
      </c>
      <c r="D50" s="68">
        <v>0</v>
      </c>
      <c r="E50" s="68">
        <v>0</v>
      </c>
      <c r="F50" s="68">
        <v>0</v>
      </c>
      <c r="G50" s="68">
        <v>0</v>
      </c>
      <c r="H50" s="68">
        <v>0</v>
      </c>
      <c r="I50" s="69">
        <v>82</v>
      </c>
      <c r="J50" s="68">
        <v>0</v>
      </c>
      <c r="K50" s="68">
        <v>353.695</v>
      </c>
      <c r="L50" s="68">
        <v>352.57099999999997</v>
      </c>
      <c r="M50" s="68">
        <v>9823.514269759999</v>
      </c>
      <c r="N50" s="68">
        <v>271.04</v>
      </c>
      <c r="O50" s="68">
        <v>7911.906163843793</v>
      </c>
      <c r="P50" s="68">
        <v>2417443</v>
      </c>
      <c r="Q50" s="68">
        <v>39538</v>
      </c>
      <c r="R50" s="68">
        <v>2303.09</v>
      </c>
      <c r="S50" s="68">
        <v>0</v>
      </c>
      <c r="T50" s="68">
        <v>0</v>
      </c>
      <c r="U50" s="69">
        <v>48</v>
      </c>
      <c r="V50" s="69">
        <v>51</v>
      </c>
      <c r="W50" s="69">
        <v>8</v>
      </c>
      <c r="X50" s="69">
        <v>1</v>
      </c>
      <c r="Y50" s="68">
        <v>82</v>
      </c>
      <c r="Z50" s="68">
        <v>9</v>
      </c>
      <c r="AA50" s="68">
        <v>30.590999999999998</v>
      </c>
      <c r="AB50" s="69">
        <v>6</v>
      </c>
      <c r="AC50" s="69">
        <v>5</v>
      </c>
      <c r="AD50" s="69">
        <v>0</v>
      </c>
      <c r="AE50" s="69">
        <v>0</v>
      </c>
      <c r="AF50" s="68">
        <v>75.22</v>
      </c>
      <c r="AG50" s="65">
        <v>144.65</v>
      </c>
      <c r="AH50" s="64">
        <v>43</v>
      </c>
      <c r="AI50" s="64">
        <v>4140.95</v>
      </c>
      <c r="AJ50" s="64">
        <f>'[1]Main- Master (2)'!AH5471</f>
        <v>21.090999999999998</v>
      </c>
      <c r="AK50" s="64">
        <f t="shared" si="17"/>
        <v>1453</v>
      </c>
      <c r="AL50" s="65">
        <f>'[1]Main- Master (2)'!AJ5471</f>
        <v>14.53</v>
      </c>
      <c r="AM50" s="65">
        <f t="shared" si="15"/>
        <v>14.580712063601794</v>
      </c>
      <c r="AN50" s="65">
        <f t="shared" si="16"/>
        <v>35.088566633260484</v>
      </c>
      <c r="AO50" s="66">
        <f t="shared" si="18"/>
        <v>123.55900000000001</v>
      </c>
      <c r="AP50" s="66">
        <f t="shared" si="19"/>
        <v>2687.95</v>
      </c>
      <c r="AQ50" s="66">
        <f t="shared" si="20"/>
        <v>20.59316666666667</v>
      </c>
      <c r="AR50" s="66">
        <f t="shared" si="21"/>
        <v>447.9916666666666</v>
      </c>
      <c r="AS50" s="66">
        <f t="shared" si="22"/>
        <v>20.59316666666667</v>
      </c>
      <c r="AT50" s="66">
        <f t="shared" si="23"/>
        <v>447.9916666666666</v>
      </c>
      <c r="AU50" s="66">
        <f t="shared" si="24"/>
        <v>20.59316666666667</v>
      </c>
      <c r="AV50" s="66">
        <f t="shared" si="25"/>
        <v>447.9916666666666</v>
      </c>
      <c r="AW50" s="66">
        <f t="shared" si="26"/>
        <v>20.59316666666667</v>
      </c>
      <c r="AX50" s="66">
        <f t="shared" si="27"/>
        <v>447.9916666666666</v>
      </c>
      <c r="AY50" s="66">
        <f t="shared" si="28"/>
        <v>20.59316666666667</v>
      </c>
      <c r="AZ50" s="66">
        <f t="shared" si="29"/>
        <v>447.9916666666666</v>
      </c>
      <c r="BA50" s="66">
        <f t="shared" si="30"/>
        <v>20.59316666666667</v>
      </c>
      <c r="BB50" s="66">
        <f t="shared" si="31"/>
        <v>447.9916666666666</v>
      </c>
    </row>
    <row r="51" spans="2:54" s="67" customFormat="1" ht="12.75">
      <c r="B51" s="68" t="s">
        <v>106</v>
      </c>
      <c r="C51" s="68" t="s">
        <v>109</v>
      </c>
      <c r="D51" s="68">
        <v>0</v>
      </c>
      <c r="E51" s="68">
        <v>0</v>
      </c>
      <c r="F51" s="68">
        <v>0</v>
      </c>
      <c r="G51" s="68">
        <v>0</v>
      </c>
      <c r="H51" s="68">
        <v>0</v>
      </c>
      <c r="I51" s="69">
        <v>45</v>
      </c>
      <c r="J51" s="68">
        <v>0</v>
      </c>
      <c r="K51" s="68">
        <v>182.115</v>
      </c>
      <c r="L51" s="68">
        <v>173.715</v>
      </c>
      <c r="M51" s="68">
        <v>5082.78</v>
      </c>
      <c r="N51" s="68">
        <v>129.44</v>
      </c>
      <c r="O51" s="68">
        <v>5211.869961000001</v>
      </c>
      <c r="P51" s="68">
        <v>1789731</v>
      </c>
      <c r="Q51" s="68">
        <v>159718</v>
      </c>
      <c r="R51" s="68">
        <v>1928.64</v>
      </c>
      <c r="S51" s="68">
        <v>0</v>
      </c>
      <c r="T51" s="68">
        <v>0</v>
      </c>
      <c r="U51" s="69">
        <v>39</v>
      </c>
      <c r="V51" s="69">
        <v>19</v>
      </c>
      <c r="W51" s="69">
        <v>3</v>
      </c>
      <c r="X51" s="69">
        <v>0</v>
      </c>
      <c r="Y51" s="68">
        <v>45</v>
      </c>
      <c r="Z51" s="68">
        <v>2</v>
      </c>
      <c r="AA51" s="68">
        <v>3.025</v>
      </c>
      <c r="AB51" s="69">
        <v>0</v>
      </c>
      <c r="AC51" s="69">
        <v>1</v>
      </c>
      <c r="AD51" s="69">
        <v>0</v>
      </c>
      <c r="AE51" s="69">
        <v>0</v>
      </c>
      <c r="AF51" s="68">
        <v>82.88</v>
      </c>
      <c r="AG51" s="65">
        <v>159.39</v>
      </c>
      <c r="AH51" s="64">
        <v>40</v>
      </c>
      <c r="AI51" s="64">
        <v>4118.884076833334</v>
      </c>
      <c r="AJ51" s="64" t="e">
        <f>'[1]Main- Master (2)'!AH5517</f>
        <v>#REF!</v>
      </c>
      <c r="AK51" s="64">
        <f t="shared" si="17"/>
        <v>1073</v>
      </c>
      <c r="AL51" s="65">
        <f>'[1]Main- Master (2)'!AJ5517</f>
        <v>10.73</v>
      </c>
      <c r="AM51" s="65" t="e">
        <f t="shared" si="15"/>
        <v>#REF!</v>
      </c>
      <c r="AN51" s="65">
        <f t="shared" si="16"/>
        <v>26.050745298589227</v>
      </c>
      <c r="AO51" s="66" t="e">
        <f t="shared" si="18"/>
        <v>#REF!</v>
      </c>
      <c r="AP51" s="66">
        <f t="shared" si="19"/>
        <v>3045.884076833334</v>
      </c>
      <c r="AQ51" s="66" t="e">
        <f t="shared" si="20"/>
        <v>#REF!</v>
      </c>
      <c r="AR51" s="66">
        <f t="shared" si="21"/>
        <v>507.64734613888896</v>
      </c>
      <c r="AS51" s="66" t="e">
        <f t="shared" si="22"/>
        <v>#REF!</v>
      </c>
      <c r="AT51" s="66">
        <f t="shared" si="23"/>
        <v>507.64734613888896</v>
      </c>
      <c r="AU51" s="66" t="e">
        <f t="shared" si="24"/>
        <v>#REF!</v>
      </c>
      <c r="AV51" s="66">
        <f t="shared" si="25"/>
        <v>507.64734613888896</v>
      </c>
      <c r="AW51" s="66" t="e">
        <f t="shared" si="26"/>
        <v>#REF!</v>
      </c>
      <c r="AX51" s="66">
        <f t="shared" si="27"/>
        <v>507.64734613888896</v>
      </c>
      <c r="AY51" s="66" t="e">
        <f t="shared" si="28"/>
        <v>#REF!</v>
      </c>
      <c r="AZ51" s="66">
        <f t="shared" si="29"/>
        <v>507.64734613888896</v>
      </c>
      <c r="BA51" s="66" t="e">
        <f t="shared" si="30"/>
        <v>#REF!</v>
      </c>
      <c r="BB51" s="66">
        <f t="shared" si="31"/>
        <v>507.64734613888896</v>
      </c>
    </row>
    <row r="52" spans="2:54" s="67" customFormat="1" ht="12.75">
      <c r="B52" s="68" t="s">
        <v>110</v>
      </c>
      <c r="C52" s="68" t="s">
        <v>111</v>
      </c>
      <c r="D52" s="68">
        <v>0</v>
      </c>
      <c r="E52" s="68">
        <v>0</v>
      </c>
      <c r="F52" s="68">
        <v>0</v>
      </c>
      <c r="G52" s="68">
        <v>0</v>
      </c>
      <c r="H52" s="68">
        <v>0</v>
      </c>
      <c r="I52" s="69">
        <v>110</v>
      </c>
      <c r="J52" s="68">
        <v>0</v>
      </c>
      <c r="K52" s="68">
        <v>535.0790000000002</v>
      </c>
      <c r="L52" s="68">
        <v>514.3839999999999</v>
      </c>
      <c r="M52" s="68">
        <v>11029.948985117682</v>
      </c>
      <c r="N52" s="68">
        <v>336.76</v>
      </c>
      <c r="O52" s="68">
        <v>9055.669682820004</v>
      </c>
      <c r="P52" s="68">
        <v>3587863</v>
      </c>
      <c r="Q52" s="68">
        <v>1758690</v>
      </c>
      <c r="R52" s="68">
        <v>4912.212170000002</v>
      </c>
      <c r="S52" s="68">
        <v>0</v>
      </c>
      <c r="T52" s="68">
        <v>0</v>
      </c>
      <c r="U52" s="69">
        <v>102</v>
      </c>
      <c r="V52" s="69">
        <v>44</v>
      </c>
      <c r="W52" s="69">
        <v>15</v>
      </c>
      <c r="X52" s="69">
        <v>5</v>
      </c>
      <c r="Y52" s="68">
        <v>110</v>
      </c>
      <c r="Z52" s="68">
        <v>46</v>
      </c>
      <c r="AA52" s="68">
        <v>247.20899999999997</v>
      </c>
      <c r="AB52" s="69">
        <v>54</v>
      </c>
      <c r="AC52" s="69">
        <v>20</v>
      </c>
      <c r="AD52" s="69">
        <v>6</v>
      </c>
      <c r="AE52" s="69">
        <v>3</v>
      </c>
      <c r="AF52" s="68">
        <v>107.71</v>
      </c>
      <c r="AG52" s="65">
        <v>207.13</v>
      </c>
      <c r="AH52" s="64">
        <v>51</v>
      </c>
      <c r="AI52" s="64">
        <v>5006.64</v>
      </c>
      <c r="AJ52" s="64" t="e">
        <f>'[1]Main- Master (2)'!AH5628</f>
        <v>#REF!</v>
      </c>
      <c r="AK52" s="64">
        <f t="shared" si="17"/>
        <v>541</v>
      </c>
      <c r="AL52" s="65">
        <f>'[1]Main- Master (2)'!AJ5628</f>
        <v>5.41</v>
      </c>
      <c r="AM52" s="65" t="e">
        <f t="shared" si="15"/>
        <v>#REF!</v>
      </c>
      <c r="AN52" s="65">
        <f t="shared" si="16"/>
        <v>10.80565009667162</v>
      </c>
      <c r="AO52" s="66" t="e">
        <f t="shared" si="18"/>
        <v>#REF!</v>
      </c>
      <c r="AP52" s="66">
        <f t="shared" si="19"/>
        <v>4465.64</v>
      </c>
      <c r="AQ52" s="66" t="e">
        <f t="shared" si="20"/>
        <v>#REF!</v>
      </c>
      <c r="AR52" s="66">
        <f t="shared" si="21"/>
        <v>744.2733333333334</v>
      </c>
      <c r="AS52" s="66" t="e">
        <f t="shared" si="22"/>
        <v>#REF!</v>
      </c>
      <c r="AT52" s="66">
        <f t="shared" si="23"/>
        <v>744.2733333333334</v>
      </c>
      <c r="AU52" s="66" t="e">
        <f t="shared" si="24"/>
        <v>#REF!</v>
      </c>
      <c r="AV52" s="66">
        <f t="shared" si="25"/>
        <v>744.2733333333334</v>
      </c>
      <c r="AW52" s="66" t="e">
        <f t="shared" si="26"/>
        <v>#REF!</v>
      </c>
      <c r="AX52" s="66">
        <f t="shared" si="27"/>
        <v>744.2733333333334</v>
      </c>
      <c r="AY52" s="66" t="e">
        <f t="shared" si="28"/>
        <v>#REF!</v>
      </c>
      <c r="AZ52" s="66">
        <f t="shared" si="29"/>
        <v>744.2733333333334</v>
      </c>
      <c r="BA52" s="66" t="e">
        <f t="shared" si="30"/>
        <v>#REF!</v>
      </c>
      <c r="BB52" s="66">
        <f t="shared" si="31"/>
        <v>744.2733333333334</v>
      </c>
    </row>
    <row r="53" spans="2:54" s="67" customFormat="1" ht="12.75">
      <c r="B53" s="68" t="s">
        <v>110</v>
      </c>
      <c r="C53" s="68" t="s">
        <v>112</v>
      </c>
      <c r="D53" s="68">
        <v>0</v>
      </c>
      <c r="E53" s="68">
        <v>0</v>
      </c>
      <c r="F53" s="68">
        <v>0</v>
      </c>
      <c r="G53" s="68">
        <v>0</v>
      </c>
      <c r="H53" s="68">
        <v>0</v>
      </c>
      <c r="I53" s="69">
        <v>92</v>
      </c>
      <c r="J53" s="68">
        <v>0</v>
      </c>
      <c r="K53" s="68">
        <v>371.5119999999999</v>
      </c>
      <c r="L53" s="68">
        <v>350.01599999999996</v>
      </c>
      <c r="M53" s="68">
        <v>9661.977608552499</v>
      </c>
      <c r="N53" s="68">
        <v>337.26</v>
      </c>
      <c r="O53" s="68">
        <v>10016.300899511041</v>
      </c>
      <c r="P53" s="68">
        <v>3520585</v>
      </c>
      <c r="Q53" s="68">
        <v>475460</v>
      </c>
      <c r="R53" s="68">
        <v>3122.5521299999987</v>
      </c>
      <c r="S53" s="68">
        <v>0</v>
      </c>
      <c r="T53" s="68">
        <v>0</v>
      </c>
      <c r="U53" s="69">
        <v>57</v>
      </c>
      <c r="V53" s="69">
        <v>50</v>
      </c>
      <c r="W53" s="69">
        <v>13</v>
      </c>
      <c r="X53" s="69">
        <v>3</v>
      </c>
      <c r="Y53" s="68">
        <v>92</v>
      </c>
      <c r="Z53" s="68">
        <v>12</v>
      </c>
      <c r="AA53" s="68">
        <v>50.719</v>
      </c>
      <c r="AB53" s="69">
        <v>13</v>
      </c>
      <c r="AC53" s="69">
        <v>5</v>
      </c>
      <c r="AD53" s="69">
        <v>1</v>
      </c>
      <c r="AE53" s="69">
        <v>1</v>
      </c>
      <c r="AF53" s="68">
        <v>121.62</v>
      </c>
      <c r="AG53" s="65">
        <v>233.875</v>
      </c>
      <c r="AH53" s="64">
        <v>62</v>
      </c>
      <c r="AI53" s="64">
        <v>5506</v>
      </c>
      <c r="AJ53" s="64">
        <f>'[1]Main- Master (2)'!AH5721</f>
        <v>50.719</v>
      </c>
      <c r="AK53" s="64">
        <f t="shared" si="17"/>
        <v>1418</v>
      </c>
      <c r="AL53" s="65">
        <f>'[1]Main- Master (2)'!AJ5721</f>
        <v>14.18</v>
      </c>
      <c r="AM53" s="65">
        <f t="shared" si="15"/>
        <v>21.68637092463923</v>
      </c>
      <c r="AN53" s="65">
        <f t="shared" si="16"/>
        <v>25.7537232110425</v>
      </c>
      <c r="AO53" s="66">
        <f t="shared" si="18"/>
        <v>183.156</v>
      </c>
      <c r="AP53" s="66">
        <f t="shared" si="19"/>
        <v>4088</v>
      </c>
      <c r="AQ53" s="66">
        <f t="shared" si="20"/>
        <v>30.526</v>
      </c>
      <c r="AR53" s="66">
        <f t="shared" si="21"/>
        <v>681.3333333333334</v>
      </c>
      <c r="AS53" s="66">
        <f t="shared" si="22"/>
        <v>30.526</v>
      </c>
      <c r="AT53" s="66">
        <f t="shared" si="23"/>
        <v>681.3333333333334</v>
      </c>
      <c r="AU53" s="66">
        <f t="shared" si="24"/>
        <v>30.526</v>
      </c>
      <c r="AV53" s="66">
        <f t="shared" si="25"/>
        <v>681.3333333333334</v>
      </c>
      <c r="AW53" s="66">
        <f t="shared" si="26"/>
        <v>30.526</v>
      </c>
      <c r="AX53" s="66">
        <f t="shared" si="27"/>
        <v>681.3333333333334</v>
      </c>
      <c r="AY53" s="66">
        <f t="shared" si="28"/>
        <v>30.526</v>
      </c>
      <c r="AZ53" s="66">
        <f t="shared" si="29"/>
        <v>681.3333333333334</v>
      </c>
      <c r="BA53" s="66">
        <f t="shared" si="30"/>
        <v>30.526</v>
      </c>
      <c r="BB53" s="66">
        <f t="shared" si="31"/>
        <v>681.3333333333334</v>
      </c>
    </row>
    <row r="54" spans="2:54" s="67" customFormat="1" ht="12.75">
      <c r="B54" s="68" t="s">
        <v>110</v>
      </c>
      <c r="C54" s="68" t="s">
        <v>113</v>
      </c>
      <c r="D54" s="68">
        <v>0</v>
      </c>
      <c r="E54" s="68">
        <v>0</v>
      </c>
      <c r="F54" s="68">
        <v>0</v>
      </c>
      <c r="G54" s="68">
        <v>0</v>
      </c>
      <c r="H54" s="68">
        <v>0</v>
      </c>
      <c r="I54" s="69">
        <v>78</v>
      </c>
      <c r="J54" s="68">
        <v>0</v>
      </c>
      <c r="K54" s="68">
        <v>361.5320000000001</v>
      </c>
      <c r="L54" s="68">
        <v>329.412</v>
      </c>
      <c r="M54" s="68">
        <v>9905.074817948242</v>
      </c>
      <c r="N54" s="68">
        <v>344.91</v>
      </c>
      <c r="O54" s="68">
        <v>5383.540530392499</v>
      </c>
      <c r="P54" s="68">
        <v>2197422</v>
      </c>
      <c r="Q54" s="68">
        <v>552960</v>
      </c>
      <c r="R54" s="68">
        <v>2538.2566650000003</v>
      </c>
      <c r="S54" s="68">
        <v>0</v>
      </c>
      <c r="T54" s="68">
        <v>0</v>
      </c>
      <c r="U54" s="69">
        <v>48</v>
      </c>
      <c r="V54" s="69">
        <v>37</v>
      </c>
      <c r="W54" s="69">
        <v>8</v>
      </c>
      <c r="X54" s="69">
        <v>8</v>
      </c>
      <c r="Y54" s="68">
        <v>78</v>
      </c>
      <c r="Z54" s="68">
        <v>13</v>
      </c>
      <c r="AA54" s="68">
        <v>52.53</v>
      </c>
      <c r="AB54" s="69">
        <v>9</v>
      </c>
      <c r="AC54" s="69">
        <v>9</v>
      </c>
      <c r="AD54" s="69">
        <v>2</v>
      </c>
      <c r="AE54" s="69">
        <v>5</v>
      </c>
      <c r="AF54" s="68">
        <v>32.06</v>
      </c>
      <c r="AG54" s="65">
        <v>61.65</v>
      </c>
      <c r="AH54" s="64">
        <v>23</v>
      </c>
      <c r="AI54" s="64">
        <v>2119</v>
      </c>
      <c r="AJ54" s="64">
        <f>'[1]Main- Master (2)'!AH5800</f>
        <v>52.53</v>
      </c>
      <c r="AK54" s="64">
        <f t="shared" si="17"/>
        <v>484</v>
      </c>
      <c r="AL54" s="65">
        <f>'[1]Main- Master (2)'!AJ5800</f>
        <v>4.84</v>
      </c>
      <c r="AM54" s="65">
        <f t="shared" si="15"/>
        <v>85.20681265206814</v>
      </c>
      <c r="AN54" s="65">
        <f t="shared" si="16"/>
        <v>22.840962718263334</v>
      </c>
      <c r="AO54" s="66">
        <f t="shared" si="18"/>
        <v>9.119999999999997</v>
      </c>
      <c r="AP54" s="66">
        <f t="shared" si="19"/>
        <v>1635</v>
      </c>
      <c r="AQ54" s="66">
        <f t="shared" si="20"/>
        <v>1.5199999999999996</v>
      </c>
      <c r="AR54" s="66">
        <f t="shared" si="21"/>
        <v>272.5</v>
      </c>
      <c r="AS54" s="66">
        <f t="shared" si="22"/>
        <v>1.5199999999999996</v>
      </c>
      <c r="AT54" s="66">
        <f t="shared" si="23"/>
        <v>272.5</v>
      </c>
      <c r="AU54" s="66">
        <f t="shared" si="24"/>
        <v>1.5199999999999996</v>
      </c>
      <c r="AV54" s="66">
        <f t="shared" si="25"/>
        <v>272.5</v>
      </c>
      <c r="AW54" s="66">
        <f t="shared" si="26"/>
        <v>1.5199999999999996</v>
      </c>
      <c r="AX54" s="66">
        <f t="shared" si="27"/>
        <v>272.5</v>
      </c>
      <c r="AY54" s="66">
        <f t="shared" si="28"/>
        <v>1.5199999999999996</v>
      </c>
      <c r="AZ54" s="66">
        <f t="shared" si="29"/>
        <v>272.5</v>
      </c>
      <c r="BA54" s="66">
        <f t="shared" si="30"/>
        <v>1.5199999999999996</v>
      </c>
      <c r="BB54" s="66">
        <f t="shared" si="31"/>
        <v>272.5</v>
      </c>
    </row>
    <row r="55" spans="2:54" s="67" customFormat="1" ht="12.75">
      <c r="B55" s="68" t="s">
        <v>110</v>
      </c>
      <c r="C55" s="68" t="s">
        <v>114</v>
      </c>
      <c r="D55" s="68">
        <v>0</v>
      </c>
      <c r="E55" s="68">
        <v>0</v>
      </c>
      <c r="F55" s="68">
        <v>0</v>
      </c>
      <c r="G55" s="68">
        <v>0</v>
      </c>
      <c r="H55" s="68">
        <v>0</v>
      </c>
      <c r="I55" s="69">
        <v>131</v>
      </c>
      <c r="J55" s="68">
        <v>0</v>
      </c>
      <c r="K55" s="68">
        <v>584.71</v>
      </c>
      <c r="L55" s="68">
        <v>576.659</v>
      </c>
      <c r="M55" s="68">
        <v>16394.210253550926</v>
      </c>
      <c r="N55" s="68">
        <v>699.24</v>
      </c>
      <c r="O55" s="68">
        <v>16073.873567600007</v>
      </c>
      <c r="P55" s="68">
        <v>4809533</v>
      </c>
      <c r="Q55" s="68">
        <v>738697.5779</v>
      </c>
      <c r="R55" s="68">
        <v>6141.81</v>
      </c>
      <c r="S55" s="68">
        <v>0</v>
      </c>
      <c r="T55" s="68">
        <v>0</v>
      </c>
      <c r="U55" s="69">
        <v>98</v>
      </c>
      <c r="V55" s="69">
        <v>76</v>
      </c>
      <c r="W55" s="69">
        <v>20</v>
      </c>
      <c r="X55" s="69">
        <v>13</v>
      </c>
      <c r="Y55" s="68">
        <v>131</v>
      </c>
      <c r="Z55" s="68">
        <v>25</v>
      </c>
      <c r="AA55" s="68">
        <v>92.536</v>
      </c>
      <c r="AB55" s="69">
        <v>22</v>
      </c>
      <c r="AC55" s="69">
        <v>5</v>
      </c>
      <c r="AD55" s="69">
        <v>1</v>
      </c>
      <c r="AE55" s="69">
        <v>0</v>
      </c>
      <c r="AF55" s="68">
        <v>152.13</v>
      </c>
      <c r="AG55" s="65">
        <v>292.55</v>
      </c>
      <c r="AH55" s="64">
        <v>62</v>
      </c>
      <c r="AI55" s="64">
        <v>3691.7</v>
      </c>
      <c r="AJ55" s="64">
        <f>'[1]Main- Master (2)'!AH5932</f>
        <v>2.5360000000000014</v>
      </c>
      <c r="AK55" s="64">
        <f t="shared" si="17"/>
        <v>2020</v>
      </c>
      <c r="AL55" s="65">
        <f>'[1]Main- Master (2)'!AJ5932</f>
        <v>20.2</v>
      </c>
      <c r="AM55" s="65">
        <f t="shared" si="15"/>
        <v>0.866860365749445</v>
      </c>
      <c r="AN55" s="65">
        <f t="shared" si="16"/>
        <v>54.717338895359866</v>
      </c>
      <c r="AO55" s="66">
        <f t="shared" si="18"/>
        <v>290.014</v>
      </c>
      <c r="AP55" s="66">
        <f t="shared" si="19"/>
        <v>1671.6999999999998</v>
      </c>
      <c r="AQ55" s="66">
        <f t="shared" si="20"/>
        <v>48.33566666666667</v>
      </c>
      <c r="AR55" s="66">
        <f t="shared" si="21"/>
        <v>278.6166666666666</v>
      </c>
      <c r="AS55" s="66">
        <f t="shared" si="22"/>
        <v>48.33566666666667</v>
      </c>
      <c r="AT55" s="66">
        <f t="shared" si="23"/>
        <v>278.6166666666666</v>
      </c>
      <c r="AU55" s="66">
        <f t="shared" si="24"/>
        <v>48.33566666666667</v>
      </c>
      <c r="AV55" s="66">
        <f t="shared" si="25"/>
        <v>278.6166666666666</v>
      </c>
      <c r="AW55" s="66">
        <f t="shared" si="26"/>
        <v>48.33566666666667</v>
      </c>
      <c r="AX55" s="66">
        <f t="shared" si="27"/>
        <v>278.6166666666666</v>
      </c>
      <c r="AY55" s="66">
        <f t="shared" si="28"/>
        <v>48.33566666666667</v>
      </c>
      <c r="AZ55" s="66">
        <f t="shared" si="29"/>
        <v>278.6166666666666</v>
      </c>
      <c r="BA55" s="66">
        <f t="shared" si="30"/>
        <v>48.33566666666667</v>
      </c>
      <c r="BB55" s="66">
        <f t="shared" si="31"/>
        <v>278.6166666666666</v>
      </c>
    </row>
    <row r="56" spans="2:54" s="67" customFormat="1" ht="12.75">
      <c r="B56" s="68" t="s">
        <v>115</v>
      </c>
      <c r="C56" s="68" t="s">
        <v>116</v>
      </c>
      <c r="D56" s="68">
        <v>0</v>
      </c>
      <c r="E56" s="68">
        <v>0</v>
      </c>
      <c r="F56" s="68">
        <v>0</v>
      </c>
      <c r="G56" s="68">
        <v>0</v>
      </c>
      <c r="H56" s="68">
        <v>0</v>
      </c>
      <c r="I56" s="69">
        <v>178</v>
      </c>
      <c r="J56" s="68">
        <v>0</v>
      </c>
      <c r="K56" s="68">
        <v>702.9869999999996</v>
      </c>
      <c r="L56" s="68">
        <v>684.69</v>
      </c>
      <c r="M56" s="68">
        <v>13884.95</v>
      </c>
      <c r="N56" s="68">
        <v>46.18399999999983</v>
      </c>
      <c r="O56" s="68">
        <v>13917.3197123</v>
      </c>
      <c r="P56" s="68">
        <v>6866977</v>
      </c>
      <c r="Q56" s="68">
        <v>5996234</v>
      </c>
      <c r="R56" s="68">
        <v>11451.68</v>
      </c>
      <c r="S56" s="68">
        <v>0</v>
      </c>
      <c r="T56" s="68">
        <v>0</v>
      </c>
      <c r="U56" s="69">
        <v>63</v>
      </c>
      <c r="V56" s="69">
        <v>168</v>
      </c>
      <c r="W56" s="69">
        <v>38</v>
      </c>
      <c r="X56" s="69">
        <v>7</v>
      </c>
      <c r="Y56" s="68">
        <v>178</v>
      </c>
      <c r="Z56" s="68">
        <v>160</v>
      </c>
      <c r="AA56" s="68">
        <v>636.84</v>
      </c>
      <c r="AB56" s="69">
        <v>53</v>
      </c>
      <c r="AC56" s="69">
        <v>160</v>
      </c>
      <c r="AD56" s="69">
        <v>37</v>
      </c>
      <c r="AE56" s="69">
        <v>7</v>
      </c>
      <c r="AF56" s="68">
        <v>33.21</v>
      </c>
      <c r="AG56" s="65">
        <v>63.86</v>
      </c>
      <c r="AH56" s="64">
        <v>25</v>
      </c>
      <c r="AI56" s="64">
        <v>1515.03</v>
      </c>
      <c r="AJ56" s="64" t="e">
        <f>'[1]Main- Master (2)'!AH6111</f>
        <v>#REF!</v>
      </c>
      <c r="AK56" s="64">
        <f t="shared" si="17"/>
        <v>706</v>
      </c>
      <c r="AL56" s="65">
        <f>'[1]Main- Master (2)'!AJ6111</f>
        <v>7.06</v>
      </c>
      <c r="AM56" s="65" t="e">
        <f t="shared" si="15"/>
        <v>#REF!</v>
      </c>
      <c r="AN56" s="65">
        <f t="shared" si="16"/>
        <v>46.59973729893137</v>
      </c>
      <c r="AO56" s="66" t="e">
        <f t="shared" si="18"/>
        <v>#REF!</v>
      </c>
      <c r="AP56" s="66">
        <f t="shared" si="19"/>
        <v>809.03</v>
      </c>
      <c r="AQ56" s="66" t="e">
        <f t="shared" si="20"/>
        <v>#REF!</v>
      </c>
      <c r="AR56" s="66">
        <f t="shared" si="21"/>
        <v>134.83833333333334</v>
      </c>
      <c r="AS56" s="66" t="e">
        <f t="shared" si="22"/>
        <v>#REF!</v>
      </c>
      <c r="AT56" s="66">
        <f t="shared" si="23"/>
        <v>134.83833333333334</v>
      </c>
      <c r="AU56" s="66" t="e">
        <f t="shared" si="24"/>
        <v>#REF!</v>
      </c>
      <c r="AV56" s="66">
        <f t="shared" si="25"/>
        <v>134.83833333333334</v>
      </c>
      <c r="AW56" s="66" t="e">
        <f t="shared" si="26"/>
        <v>#REF!</v>
      </c>
      <c r="AX56" s="66">
        <f t="shared" si="27"/>
        <v>134.83833333333334</v>
      </c>
      <c r="AY56" s="66" t="e">
        <f t="shared" si="28"/>
        <v>#REF!</v>
      </c>
      <c r="AZ56" s="66">
        <f t="shared" si="29"/>
        <v>134.83833333333334</v>
      </c>
      <c r="BA56" s="66" t="e">
        <f t="shared" si="30"/>
        <v>#REF!</v>
      </c>
      <c r="BB56" s="66">
        <f t="shared" si="31"/>
        <v>134.83833333333334</v>
      </c>
    </row>
    <row r="57" spans="2:54" s="67" customFormat="1" ht="12.75">
      <c r="B57" s="68" t="s">
        <v>115</v>
      </c>
      <c r="C57" s="68" t="s">
        <v>117</v>
      </c>
      <c r="D57" s="68">
        <v>0</v>
      </c>
      <c r="E57" s="68">
        <v>0</v>
      </c>
      <c r="F57" s="68">
        <v>0</v>
      </c>
      <c r="G57" s="68">
        <v>0</v>
      </c>
      <c r="H57" s="68">
        <v>0</v>
      </c>
      <c r="I57" s="69">
        <v>152</v>
      </c>
      <c r="J57" s="68">
        <v>0</v>
      </c>
      <c r="K57" s="68">
        <v>653.245</v>
      </c>
      <c r="L57" s="68">
        <v>636.485</v>
      </c>
      <c r="M57" s="68">
        <v>14560.55</v>
      </c>
      <c r="N57" s="68">
        <v>508.74100000000095</v>
      </c>
      <c r="O57" s="68">
        <v>15173.542000000005</v>
      </c>
      <c r="P57" s="68">
        <v>5674256</v>
      </c>
      <c r="Q57" s="68">
        <v>3714842</v>
      </c>
      <c r="R57" s="68">
        <v>9345.91</v>
      </c>
      <c r="S57" s="68">
        <v>0</v>
      </c>
      <c r="T57" s="68">
        <v>0</v>
      </c>
      <c r="U57" s="69">
        <v>44</v>
      </c>
      <c r="V57" s="69">
        <v>156</v>
      </c>
      <c r="W57" s="69">
        <v>35</v>
      </c>
      <c r="X57" s="69">
        <v>9</v>
      </c>
      <c r="Y57" s="68">
        <v>152</v>
      </c>
      <c r="Z57" s="68">
        <v>97</v>
      </c>
      <c r="AA57" s="68">
        <v>442.24</v>
      </c>
      <c r="AB57" s="69">
        <v>28</v>
      </c>
      <c r="AC57" s="69">
        <v>110</v>
      </c>
      <c r="AD57" s="69">
        <v>19</v>
      </c>
      <c r="AE57" s="69">
        <v>3</v>
      </c>
      <c r="AF57" s="68">
        <v>124.69</v>
      </c>
      <c r="AG57" s="65">
        <v>239.79</v>
      </c>
      <c r="AH57" s="64">
        <v>64</v>
      </c>
      <c r="AI57" s="64">
        <v>3683.09</v>
      </c>
      <c r="AJ57" s="64">
        <f>'[1]Main- Master (2)'!AH6264</f>
        <v>68.24000000000007</v>
      </c>
      <c r="AK57" s="64">
        <f t="shared" si="17"/>
        <v>1176</v>
      </c>
      <c r="AL57" s="65">
        <f>'[1]Main- Master (2)'!AJ6264</f>
        <v>11.76</v>
      </c>
      <c r="AM57" s="65">
        <f t="shared" si="15"/>
        <v>28.458234288335653</v>
      </c>
      <c r="AN57" s="65">
        <f t="shared" si="16"/>
        <v>31.929711193590165</v>
      </c>
      <c r="AO57" s="66">
        <f t="shared" si="18"/>
        <v>171.54999999999993</v>
      </c>
      <c r="AP57" s="66">
        <f t="shared" si="19"/>
        <v>2507.09</v>
      </c>
      <c r="AQ57" s="66">
        <f t="shared" si="20"/>
        <v>28.591666666666654</v>
      </c>
      <c r="AR57" s="66">
        <f t="shared" si="21"/>
        <v>417.84833333333336</v>
      </c>
      <c r="AS57" s="66">
        <f t="shared" si="22"/>
        <v>28.591666666666654</v>
      </c>
      <c r="AT57" s="66">
        <f t="shared" si="23"/>
        <v>417.84833333333336</v>
      </c>
      <c r="AU57" s="66">
        <f t="shared" si="24"/>
        <v>28.591666666666654</v>
      </c>
      <c r="AV57" s="66">
        <f t="shared" si="25"/>
        <v>417.84833333333336</v>
      </c>
      <c r="AW57" s="66">
        <f t="shared" si="26"/>
        <v>28.591666666666654</v>
      </c>
      <c r="AX57" s="66">
        <f t="shared" si="27"/>
        <v>417.84833333333336</v>
      </c>
      <c r="AY57" s="66">
        <f t="shared" si="28"/>
        <v>28.591666666666654</v>
      </c>
      <c r="AZ57" s="66">
        <f t="shared" si="29"/>
        <v>417.84833333333336</v>
      </c>
      <c r="BA57" s="66">
        <f t="shared" si="30"/>
        <v>28.591666666666654</v>
      </c>
      <c r="BB57" s="66">
        <f t="shared" si="31"/>
        <v>417.84833333333336</v>
      </c>
    </row>
    <row r="58" spans="2:54" s="67" customFormat="1" ht="12.75">
      <c r="B58" s="68" t="s">
        <v>118</v>
      </c>
      <c r="C58" s="68" t="s">
        <v>119</v>
      </c>
      <c r="D58" s="68">
        <v>0</v>
      </c>
      <c r="E58" s="68">
        <v>0</v>
      </c>
      <c r="F58" s="68">
        <v>0</v>
      </c>
      <c r="G58" s="68">
        <v>0</v>
      </c>
      <c r="H58" s="68">
        <v>0</v>
      </c>
      <c r="I58" s="69">
        <v>152</v>
      </c>
      <c r="J58" s="68">
        <v>0</v>
      </c>
      <c r="K58" s="68">
        <v>729.975</v>
      </c>
      <c r="L58" s="68">
        <v>714.905</v>
      </c>
      <c r="M58" s="68">
        <v>16843.18</v>
      </c>
      <c r="N58" s="68">
        <v>582.91</v>
      </c>
      <c r="O58" s="68">
        <v>17572.097166</v>
      </c>
      <c r="P58" s="68">
        <v>5894302</v>
      </c>
      <c r="Q58" s="68">
        <v>5040849</v>
      </c>
      <c r="R58" s="68">
        <v>14467.86</v>
      </c>
      <c r="S58" s="68">
        <v>0</v>
      </c>
      <c r="T58" s="68">
        <v>0</v>
      </c>
      <c r="U58" s="69">
        <v>167</v>
      </c>
      <c r="V58" s="69">
        <v>75</v>
      </c>
      <c r="W58" s="69">
        <v>14</v>
      </c>
      <c r="X58" s="69">
        <v>5</v>
      </c>
      <c r="Y58" s="68">
        <v>152</v>
      </c>
      <c r="Z58" s="68">
        <v>145</v>
      </c>
      <c r="AA58" s="68">
        <v>673.725</v>
      </c>
      <c r="AB58" s="69">
        <v>159</v>
      </c>
      <c r="AC58" s="69">
        <v>75</v>
      </c>
      <c r="AD58" s="69">
        <v>14</v>
      </c>
      <c r="AE58" s="69">
        <v>5</v>
      </c>
      <c r="AF58" s="68">
        <v>16.8</v>
      </c>
      <c r="AG58" s="65">
        <v>32.3</v>
      </c>
      <c r="AH58" s="64">
        <v>11</v>
      </c>
      <c r="AI58" s="64">
        <v>1247</v>
      </c>
      <c r="AJ58" s="64">
        <f>'[1]Main- Master (2)'!AH6417</f>
        <v>20.725000000000136</v>
      </c>
      <c r="AK58" s="64">
        <f t="shared" si="17"/>
        <v>587</v>
      </c>
      <c r="AL58" s="65">
        <f>'[1]Main- Master (2)'!AJ6417</f>
        <v>5.87</v>
      </c>
      <c r="AM58" s="65">
        <f t="shared" si="15"/>
        <v>64.16408668730693</v>
      </c>
      <c r="AN58" s="65">
        <f t="shared" si="16"/>
        <v>47.07297514033681</v>
      </c>
      <c r="AO58" s="66">
        <f t="shared" si="18"/>
        <v>11.57499999999986</v>
      </c>
      <c r="AP58" s="66">
        <f t="shared" si="19"/>
        <v>660</v>
      </c>
      <c r="AQ58" s="66">
        <f t="shared" si="20"/>
        <v>1.9291666666666434</v>
      </c>
      <c r="AR58" s="66">
        <f t="shared" si="21"/>
        <v>110</v>
      </c>
      <c r="AS58" s="66">
        <f t="shared" si="22"/>
        <v>1.9291666666666434</v>
      </c>
      <c r="AT58" s="66">
        <f t="shared" si="23"/>
        <v>110</v>
      </c>
      <c r="AU58" s="66">
        <f t="shared" si="24"/>
        <v>1.9291666666666434</v>
      </c>
      <c r="AV58" s="66">
        <f t="shared" si="25"/>
        <v>110</v>
      </c>
      <c r="AW58" s="66">
        <f t="shared" si="26"/>
        <v>1.9291666666666434</v>
      </c>
      <c r="AX58" s="66">
        <f t="shared" si="27"/>
        <v>110</v>
      </c>
      <c r="AY58" s="66">
        <f t="shared" si="28"/>
        <v>1.9291666666666434</v>
      </c>
      <c r="AZ58" s="66">
        <f t="shared" si="29"/>
        <v>110</v>
      </c>
      <c r="BA58" s="66">
        <f t="shared" si="30"/>
        <v>1.9291666666666434</v>
      </c>
      <c r="BB58" s="66">
        <f t="shared" si="31"/>
        <v>110</v>
      </c>
    </row>
    <row r="59" spans="2:54" s="67" customFormat="1" ht="12.75">
      <c r="B59" s="68" t="s">
        <v>118</v>
      </c>
      <c r="C59" s="68" t="s">
        <v>120</v>
      </c>
      <c r="D59" s="68">
        <v>0</v>
      </c>
      <c r="E59" s="68">
        <v>0</v>
      </c>
      <c r="F59" s="68">
        <v>0</v>
      </c>
      <c r="G59" s="68">
        <v>0</v>
      </c>
      <c r="H59" s="68">
        <v>0</v>
      </c>
      <c r="I59" s="69">
        <v>49</v>
      </c>
      <c r="J59" s="68">
        <v>0</v>
      </c>
      <c r="K59" s="68">
        <v>319.105</v>
      </c>
      <c r="L59" s="68">
        <v>304.48</v>
      </c>
      <c r="M59" s="68">
        <v>8609.02</v>
      </c>
      <c r="N59" s="68">
        <v>72.01</v>
      </c>
      <c r="O59" s="68">
        <v>8429.045453</v>
      </c>
      <c r="P59" s="68">
        <v>116979</v>
      </c>
      <c r="Q59" s="68">
        <v>237567</v>
      </c>
      <c r="R59" s="68">
        <v>5195.64</v>
      </c>
      <c r="S59" s="68">
        <v>0</v>
      </c>
      <c r="T59" s="68">
        <v>0</v>
      </c>
      <c r="U59" s="69">
        <v>59</v>
      </c>
      <c r="V59" s="69">
        <v>29</v>
      </c>
      <c r="W59" s="69">
        <v>6</v>
      </c>
      <c r="X59" s="69">
        <v>5</v>
      </c>
      <c r="Y59" s="68">
        <v>49</v>
      </c>
      <c r="Z59" s="68">
        <v>27</v>
      </c>
      <c r="AA59" s="68">
        <v>132.75</v>
      </c>
      <c r="AB59" s="69">
        <v>31</v>
      </c>
      <c r="AC59" s="69">
        <v>19</v>
      </c>
      <c r="AD59" s="69">
        <v>3</v>
      </c>
      <c r="AE59" s="69">
        <v>4</v>
      </c>
      <c r="AF59" s="68">
        <v>81.96</v>
      </c>
      <c r="AG59" s="65">
        <v>157.62</v>
      </c>
      <c r="AH59" s="64">
        <v>24</v>
      </c>
      <c r="AI59" s="64">
        <v>4015.32</v>
      </c>
      <c r="AJ59" s="64" t="e">
        <f>'[1]Main- Master (2)'!AH6467</f>
        <v>#REF!</v>
      </c>
      <c r="AK59" s="64">
        <f t="shared" si="17"/>
        <v>1363</v>
      </c>
      <c r="AL59" s="65">
        <f>'[1]Main- Master (2)'!AJ6467</f>
        <v>13.63</v>
      </c>
      <c r="AM59" s="65" t="e">
        <f t="shared" si="15"/>
        <v>#REF!</v>
      </c>
      <c r="AN59" s="65">
        <f t="shared" si="16"/>
        <v>33.94499068567387</v>
      </c>
      <c r="AO59" s="66" t="e">
        <f t="shared" si="18"/>
        <v>#REF!</v>
      </c>
      <c r="AP59" s="66">
        <f t="shared" si="19"/>
        <v>2652.32</v>
      </c>
      <c r="AQ59" s="66" t="e">
        <f t="shared" si="20"/>
        <v>#REF!</v>
      </c>
      <c r="AR59" s="66">
        <f t="shared" si="21"/>
        <v>442.05333333333334</v>
      </c>
      <c r="AS59" s="66" t="e">
        <f t="shared" si="22"/>
        <v>#REF!</v>
      </c>
      <c r="AT59" s="66">
        <f t="shared" si="23"/>
        <v>442.05333333333334</v>
      </c>
      <c r="AU59" s="66" t="e">
        <f t="shared" si="24"/>
        <v>#REF!</v>
      </c>
      <c r="AV59" s="66">
        <f t="shared" si="25"/>
        <v>442.05333333333334</v>
      </c>
      <c r="AW59" s="66" t="e">
        <f t="shared" si="26"/>
        <v>#REF!</v>
      </c>
      <c r="AX59" s="66">
        <f t="shared" si="27"/>
        <v>442.05333333333334</v>
      </c>
      <c r="AY59" s="66" t="e">
        <f t="shared" si="28"/>
        <v>#REF!</v>
      </c>
      <c r="AZ59" s="66">
        <f t="shared" si="29"/>
        <v>442.05333333333334</v>
      </c>
      <c r="BA59" s="66" t="e">
        <f t="shared" si="30"/>
        <v>#REF!</v>
      </c>
      <c r="BB59" s="66">
        <f t="shared" si="31"/>
        <v>442.05333333333334</v>
      </c>
    </row>
    <row r="60" spans="2:54" s="67" customFormat="1" ht="12.75">
      <c r="B60" s="68" t="s">
        <v>118</v>
      </c>
      <c r="C60" s="68" t="s">
        <v>121</v>
      </c>
      <c r="D60" s="68">
        <v>0</v>
      </c>
      <c r="E60" s="68">
        <v>0</v>
      </c>
      <c r="F60" s="68">
        <v>0</v>
      </c>
      <c r="G60" s="68">
        <v>0</v>
      </c>
      <c r="H60" s="68">
        <v>0</v>
      </c>
      <c r="I60" s="69">
        <v>35</v>
      </c>
      <c r="J60" s="68">
        <v>0</v>
      </c>
      <c r="K60" s="68">
        <v>156.085</v>
      </c>
      <c r="L60" s="68">
        <v>148.845</v>
      </c>
      <c r="M60" s="68">
        <v>4783.65</v>
      </c>
      <c r="N60" s="68">
        <v>68.43</v>
      </c>
      <c r="O60" s="68">
        <v>4849.104889000001</v>
      </c>
      <c r="P60" s="68">
        <v>511349</v>
      </c>
      <c r="Q60" s="68">
        <v>438394</v>
      </c>
      <c r="R60" s="68">
        <v>3109.36</v>
      </c>
      <c r="S60" s="68">
        <v>0</v>
      </c>
      <c r="T60" s="68">
        <v>0</v>
      </c>
      <c r="U60" s="69">
        <v>30</v>
      </c>
      <c r="V60" s="69">
        <v>17</v>
      </c>
      <c r="W60" s="69">
        <v>7</v>
      </c>
      <c r="X60" s="69">
        <v>2</v>
      </c>
      <c r="Y60" s="68">
        <v>35</v>
      </c>
      <c r="Z60" s="68">
        <v>16</v>
      </c>
      <c r="AA60" s="68">
        <v>37.355</v>
      </c>
      <c r="AB60" s="69">
        <v>12</v>
      </c>
      <c r="AC60" s="69">
        <v>6</v>
      </c>
      <c r="AD60" s="69">
        <v>2</v>
      </c>
      <c r="AE60" s="69">
        <v>2</v>
      </c>
      <c r="AF60" s="68">
        <v>54.98</v>
      </c>
      <c r="AG60" s="65">
        <v>105.725</v>
      </c>
      <c r="AH60" s="64">
        <v>26</v>
      </c>
      <c r="AI60" s="64">
        <v>1600</v>
      </c>
      <c r="AJ60" s="64" t="e">
        <f>'[1]Main- Master (2)'!AH6503</f>
        <v>#REF!</v>
      </c>
      <c r="AK60" s="64">
        <f t="shared" si="17"/>
        <v>1038</v>
      </c>
      <c r="AL60" s="65">
        <f>'[1]Main- Master (2)'!AJ6503</f>
        <v>10.38</v>
      </c>
      <c r="AM60" s="65" t="e">
        <f t="shared" si="15"/>
        <v>#REF!</v>
      </c>
      <c r="AN60" s="65">
        <f t="shared" si="16"/>
        <v>64.875</v>
      </c>
      <c r="AO60" s="66" t="e">
        <f t="shared" si="18"/>
        <v>#REF!</v>
      </c>
      <c r="AP60" s="66">
        <f t="shared" si="19"/>
        <v>562</v>
      </c>
      <c r="AQ60" s="66" t="e">
        <f t="shared" si="20"/>
        <v>#REF!</v>
      </c>
      <c r="AR60" s="66">
        <f t="shared" si="21"/>
        <v>93.66666666666667</v>
      </c>
      <c r="AS60" s="66" t="e">
        <f t="shared" si="22"/>
        <v>#REF!</v>
      </c>
      <c r="AT60" s="66">
        <f t="shared" si="23"/>
        <v>93.66666666666667</v>
      </c>
      <c r="AU60" s="66" t="e">
        <f t="shared" si="24"/>
        <v>#REF!</v>
      </c>
      <c r="AV60" s="66">
        <f t="shared" si="25"/>
        <v>93.66666666666667</v>
      </c>
      <c r="AW60" s="66" t="e">
        <f t="shared" si="26"/>
        <v>#REF!</v>
      </c>
      <c r="AX60" s="66">
        <f t="shared" si="27"/>
        <v>93.66666666666667</v>
      </c>
      <c r="AY60" s="66" t="e">
        <f t="shared" si="28"/>
        <v>#REF!</v>
      </c>
      <c r="AZ60" s="66">
        <f t="shared" si="29"/>
        <v>93.66666666666667</v>
      </c>
      <c r="BA60" s="66" t="e">
        <f t="shared" si="30"/>
        <v>#REF!</v>
      </c>
      <c r="BB60" s="66">
        <f t="shared" si="31"/>
        <v>93.66666666666667</v>
      </c>
    </row>
    <row r="61" spans="2:54" s="67" customFormat="1" ht="12.75">
      <c r="B61" s="68" t="s">
        <v>122</v>
      </c>
      <c r="C61" s="68" t="s">
        <v>123</v>
      </c>
      <c r="D61" s="68">
        <v>0</v>
      </c>
      <c r="E61" s="68">
        <v>0</v>
      </c>
      <c r="F61" s="68">
        <v>0</v>
      </c>
      <c r="G61" s="68">
        <v>0</v>
      </c>
      <c r="H61" s="68">
        <v>0</v>
      </c>
      <c r="I61" s="69">
        <v>186</v>
      </c>
      <c r="J61" s="68">
        <v>0</v>
      </c>
      <c r="K61" s="68">
        <v>779.94</v>
      </c>
      <c r="L61" s="68">
        <v>769.1189999999998</v>
      </c>
      <c r="M61" s="68">
        <v>18557.992</v>
      </c>
      <c r="N61" s="68">
        <v>-1113.7</v>
      </c>
      <c r="O61" s="68">
        <v>17465.670318</v>
      </c>
      <c r="P61" s="68">
        <v>7256359</v>
      </c>
      <c r="Q61" s="68">
        <v>5834741</v>
      </c>
      <c r="R61" s="68">
        <v>12385.21</v>
      </c>
      <c r="S61" s="68">
        <v>0</v>
      </c>
      <c r="T61" s="68">
        <v>0</v>
      </c>
      <c r="U61" s="69">
        <v>130</v>
      </c>
      <c r="V61" s="69">
        <v>85</v>
      </c>
      <c r="W61" s="69">
        <v>27</v>
      </c>
      <c r="X61" s="69">
        <v>12</v>
      </c>
      <c r="Y61" s="68">
        <v>186</v>
      </c>
      <c r="Z61" s="68">
        <v>161</v>
      </c>
      <c r="AA61" s="68">
        <v>598.3689999999999</v>
      </c>
      <c r="AB61" s="69">
        <v>112</v>
      </c>
      <c r="AC61" s="69">
        <v>75</v>
      </c>
      <c r="AD61" s="69">
        <v>15</v>
      </c>
      <c r="AE61" s="69">
        <v>10</v>
      </c>
      <c r="AF61" s="68">
        <v>190</v>
      </c>
      <c r="AG61" s="65">
        <v>365.38</v>
      </c>
      <c r="AH61" s="64">
        <v>70</v>
      </c>
      <c r="AI61" s="64">
        <v>4184</v>
      </c>
      <c r="AJ61" s="64">
        <f>'[1]Main- Master (2)'!AH6690</f>
        <v>0</v>
      </c>
      <c r="AK61" s="64">
        <f t="shared" si="17"/>
        <v>1746</v>
      </c>
      <c r="AL61" s="65">
        <f>'[1]Main- Master (2)'!AJ6690</f>
        <v>17.46</v>
      </c>
      <c r="AM61" s="65">
        <f t="shared" si="15"/>
        <v>0</v>
      </c>
      <c r="AN61" s="65">
        <f t="shared" si="16"/>
        <v>41.730401529636715</v>
      </c>
      <c r="AO61" s="66">
        <f t="shared" si="18"/>
        <v>365.38</v>
      </c>
      <c r="AP61" s="66">
        <f t="shared" si="19"/>
        <v>2438</v>
      </c>
      <c r="AQ61" s="66">
        <f t="shared" si="20"/>
        <v>60.89666666666667</v>
      </c>
      <c r="AR61" s="66">
        <f t="shared" si="21"/>
        <v>406.3333333333333</v>
      </c>
      <c r="AS61" s="66">
        <f t="shared" si="22"/>
        <v>60.89666666666667</v>
      </c>
      <c r="AT61" s="66">
        <f t="shared" si="23"/>
        <v>406.3333333333333</v>
      </c>
      <c r="AU61" s="66">
        <f t="shared" si="24"/>
        <v>60.89666666666667</v>
      </c>
      <c r="AV61" s="66">
        <f t="shared" si="25"/>
        <v>406.3333333333333</v>
      </c>
      <c r="AW61" s="66">
        <f t="shared" si="26"/>
        <v>60.89666666666667</v>
      </c>
      <c r="AX61" s="66">
        <f t="shared" si="27"/>
        <v>406.3333333333333</v>
      </c>
      <c r="AY61" s="66">
        <f t="shared" si="28"/>
        <v>60.89666666666667</v>
      </c>
      <c r="AZ61" s="66">
        <f t="shared" si="29"/>
        <v>406.3333333333333</v>
      </c>
      <c r="BA61" s="66">
        <f t="shared" si="30"/>
        <v>60.89666666666667</v>
      </c>
      <c r="BB61" s="66">
        <f t="shared" si="31"/>
        <v>406.3333333333333</v>
      </c>
    </row>
    <row r="62" spans="2:54" s="67" customFormat="1" ht="12.75">
      <c r="B62" s="68" t="s">
        <v>122</v>
      </c>
      <c r="C62" s="68" t="s">
        <v>124</v>
      </c>
      <c r="D62" s="68">
        <v>0</v>
      </c>
      <c r="E62" s="68">
        <v>0</v>
      </c>
      <c r="F62" s="68">
        <v>0</v>
      </c>
      <c r="G62" s="68">
        <v>0</v>
      </c>
      <c r="H62" s="68">
        <v>0</v>
      </c>
      <c r="I62" s="69">
        <v>203</v>
      </c>
      <c r="J62" s="68">
        <v>0</v>
      </c>
      <c r="K62" s="68">
        <v>702.9</v>
      </c>
      <c r="L62" s="68">
        <v>687.6779999999998</v>
      </c>
      <c r="M62" s="68">
        <v>15249.67</v>
      </c>
      <c r="N62" s="68">
        <v>-1136.27</v>
      </c>
      <c r="O62" s="68">
        <v>14173.256417000004</v>
      </c>
      <c r="P62" s="68">
        <v>7866866</v>
      </c>
      <c r="Q62" s="68">
        <v>4678602</v>
      </c>
      <c r="R62" s="68">
        <v>9518.64</v>
      </c>
      <c r="S62" s="68">
        <v>0</v>
      </c>
      <c r="T62" s="68">
        <v>0</v>
      </c>
      <c r="U62" s="69">
        <v>196</v>
      </c>
      <c r="V62" s="69">
        <v>68</v>
      </c>
      <c r="W62" s="69">
        <v>19</v>
      </c>
      <c r="X62" s="69">
        <v>8</v>
      </c>
      <c r="Y62" s="68">
        <v>203</v>
      </c>
      <c r="Z62" s="68">
        <v>155</v>
      </c>
      <c r="AA62" s="68">
        <v>514.7779999999998</v>
      </c>
      <c r="AB62" s="69">
        <v>153</v>
      </c>
      <c r="AC62" s="69">
        <v>40</v>
      </c>
      <c r="AD62" s="69">
        <v>12</v>
      </c>
      <c r="AE62" s="69">
        <v>7</v>
      </c>
      <c r="AF62" s="68">
        <v>101.48</v>
      </c>
      <c r="AG62" s="65">
        <v>195.15</v>
      </c>
      <c r="AH62" s="64">
        <v>57</v>
      </c>
      <c r="AI62" s="64">
        <v>3717.88</v>
      </c>
      <c r="AJ62" s="64">
        <f>'[1]Main- Master (2)'!AH6894</f>
        <v>14.55</v>
      </c>
      <c r="AK62" s="64">
        <f t="shared" si="17"/>
        <v>1289</v>
      </c>
      <c r="AL62" s="65">
        <f>'[1]Main- Master (2)'!AJ6894</f>
        <v>12.89</v>
      </c>
      <c r="AM62" s="65">
        <f t="shared" si="15"/>
        <v>7.455803228285935</v>
      </c>
      <c r="AN62" s="65">
        <f t="shared" si="16"/>
        <v>34.67029597512561</v>
      </c>
      <c r="AO62" s="66">
        <f t="shared" si="18"/>
        <v>180.6</v>
      </c>
      <c r="AP62" s="66">
        <f t="shared" si="19"/>
        <v>2428.88</v>
      </c>
      <c r="AQ62" s="66">
        <f t="shared" si="20"/>
        <v>30.099999999999998</v>
      </c>
      <c r="AR62" s="66">
        <f t="shared" si="21"/>
        <v>404.81333333333333</v>
      </c>
      <c r="AS62" s="66">
        <f t="shared" si="22"/>
        <v>30.099999999999998</v>
      </c>
      <c r="AT62" s="66">
        <f t="shared" si="23"/>
        <v>404.81333333333333</v>
      </c>
      <c r="AU62" s="66">
        <f t="shared" si="24"/>
        <v>30.099999999999998</v>
      </c>
      <c r="AV62" s="66">
        <f t="shared" si="25"/>
        <v>404.81333333333333</v>
      </c>
      <c r="AW62" s="66">
        <f t="shared" si="26"/>
        <v>30.099999999999998</v>
      </c>
      <c r="AX62" s="66">
        <f t="shared" si="27"/>
        <v>404.81333333333333</v>
      </c>
      <c r="AY62" s="66">
        <f t="shared" si="28"/>
        <v>30.099999999999998</v>
      </c>
      <c r="AZ62" s="66">
        <f t="shared" si="29"/>
        <v>404.81333333333333</v>
      </c>
      <c r="BA62" s="66">
        <f t="shared" si="30"/>
        <v>30.099999999999998</v>
      </c>
      <c r="BB62" s="66">
        <f t="shared" si="31"/>
        <v>404.81333333333333</v>
      </c>
    </row>
    <row r="63" spans="2:54" s="67" customFormat="1" ht="12.75">
      <c r="B63" s="68" t="s">
        <v>125</v>
      </c>
      <c r="C63" s="68" t="s">
        <v>126</v>
      </c>
      <c r="D63" s="68">
        <v>0</v>
      </c>
      <c r="E63" s="68">
        <v>0</v>
      </c>
      <c r="F63" s="68">
        <v>0</v>
      </c>
      <c r="G63" s="68">
        <v>0</v>
      </c>
      <c r="H63" s="68">
        <v>0</v>
      </c>
      <c r="I63" s="69">
        <v>88</v>
      </c>
      <c r="J63" s="68">
        <v>0</v>
      </c>
      <c r="K63" s="68">
        <v>346.24</v>
      </c>
      <c r="L63" s="68">
        <v>332.64</v>
      </c>
      <c r="M63" s="68">
        <v>7872.251532346569</v>
      </c>
      <c r="N63" s="68">
        <v>559.33</v>
      </c>
      <c r="O63" s="68">
        <v>7680.296980000001</v>
      </c>
      <c r="P63" s="68">
        <v>2949281</v>
      </c>
      <c r="Q63" s="68">
        <v>1663378</v>
      </c>
      <c r="R63" s="68">
        <v>4486.623497000001</v>
      </c>
      <c r="S63" s="68">
        <v>0</v>
      </c>
      <c r="T63" s="68">
        <v>0</v>
      </c>
      <c r="U63" s="69">
        <v>63</v>
      </c>
      <c r="V63" s="69">
        <v>39</v>
      </c>
      <c r="W63" s="69">
        <v>15</v>
      </c>
      <c r="X63" s="69">
        <v>9</v>
      </c>
      <c r="Y63" s="68">
        <v>88</v>
      </c>
      <c r="Z63" s="68">
        <v>48</v>
      </c>
      <c r="AA63" s="68">
        <v>172.55</v>
      </c>
      <c r="AB63" s="69">
        <v>40</v>
      </c>
      <c r="AC63" s="69">
        <v>16</v>
      </c>
      <c r="AD63" s="69">
        <v>5</v>
      </c>
      <c r="AE63" s="69">
        <v>5</v>
      </c>
      <c r="AF63" s="68">
        <v>53.1</v>
      </c>
      <c r="AG63" s="65">
        <v>102.11</v>
      </c>
      <c r="AH63" s="64">
        <v>31</v>
      </c>
      <c r="AI63" s="64">
        <v>2300</v>
      </c>
      <c r="AJ63" s="64">
        <f>'[1]Main- Master (2)'!AH6983</f>
        <v>18.9</v>
      </c>
      <c r="AK63" s="64">
        <f t="shared" si="17"/>
        <v>828.9999999999999</v>
      </c>
      <c r="AL63" s="65">
        <f>'[1]Main- Master (2)'!AJ6983</f>
        <v>8.29</v>
      </c>
      <c r="AM63" s="65">
        <f t="shared" si="15"/>
        <v>18.509450592498286</v>
      </c>
      <c r="AN63" s="65">
        <f t="shared" si="16"/>
        <v>36.04347826086956</v>
      </c>
      <c r="AO63" s="66">
        <f t="shared" si="18"/>
        <v>83.21000000000001</v>
      </c>
      <c r="AP63" s="66">
        <f t="shared" si="19"/>
        <v>1471</v>
      </c>
      <c r="AQ63" s="66">
        <f t="shared" si="20"/>
        <v>13.868333333333334</v>
      </c>
      <c r="AR63" s="66">
        <f t="shared" si="21"/>
        <v>245.16666666666666</v>
      </c>
      <c r="AS63" s="66">
        <f t="shared" si="22"/>
        <v>13.868333333333334</v>
      </c>
      <c r="AT63" s="66">
        <f t="shared" si="23"/>
        <v>245.16666666666666</v>
      </c>
      <c r="AU63" s="66">
        <f t="shared" si="24"/>
        <v>13.868333333333334</v>
      </c>
      <c r="AV63" s="66">
        <f t="shared" si="25"/>
        <v>245.16666666666666</v>
      </c>
      <c r="AW63" s="66">
        <f t="shared" si="26"/>
        <v>13.868333333333334</v>
      </c>
      <c r="AX63" s="66">
        <f t="shared" si="27"/>
        <v>245.16666666666666</v>
      </c>
      <c r="AY63" s="66">
        <f t="shared" si="28"/>
        <v>13.868333333333334</v>
      </c>
      <c r="AZ63" s="66">
        <f t="shared" si="29"/>
        <v>245.16666666666666</v>
      </c>
      <c r="BA63" s="66">
        <f t="shared" si="30"/>
        <v>13.868333333333334</v>
      </c>
      <c r="BB63" s="66">
        <f t="shared" si="31"/>
        <v>245.16666666666666</v>
      </c>
    </row>
    <row r="64" spans="2:54" s="67" customFormat="1" ht="12.75">
      <c r="B64" s="68" t="s">
        <v>125</v>
      </c>
      <c r="C64" s="68" t="s">
        <v>127</v>
      </c>
      <c r="D64" s="68">
        <v>0</v>
      </c>
      <c r="E64" s="68">
        <v>0</v>
      </c>
      <c r="F64" s="68">
        <v>0</v>
      </c>
      <c r="G64" s="68">
        <v>0</v>
      </c>
      <c r="H64" s="68">
        <v>0</v>
      </c>
      <c r="I64" s="69">
        <v>92</v>
      </c>
      <c r="J64" s="68">
        <v>0</v>
      </c>
      <c r="K64" s="68">
        <v>346.53</v>
      </c>
      <c r="L64" s="68">
        <v>264.005</v>
      </c>
      <c r="M64" s="68">
        <v>5850.215773206554</v>
      </c>
      <c r="N64" s="68">
        <v>868.45</v>
      </c>
      <c r="O64" s="68">
        <v>7097.967402</v>
      </c>
      <c r="P64" s="68">
        <v>2248363</v>
      </c>
      <c r="Q64" s="68">
        <v>1720062</v>
      </c>
      <c r="R64" s="68">
        <v>4969.02214</v>
      </c>
      <c r="S64" s="68">
        <v>0</v>
      </c>
      <c r="T64" s="68">
        <v>0</v>
      </c>
      <c r="U64" s="69">
        <v>79</v>
      </c>
      <c r="V64" s="69">
        <v>41</v>
      </c>
      <c r="W64" s="69">
        <v>5</v>
      </c>
      <c r="X64" s="69">
        <v>4</v>
      </c>
      <c r="Y64" s="68">
        <v>92</v>
      </c>
      <c r="Z64" s="68">
        <v>44</v>
      </c>
      <c r="AA64" s="68">
        <v>185.405</v>
      </c>
      <c r="AB64" s="69">
        <v>54</v>
      </c>
      <c r="AC64" s="69">
        <v>10</v>
      </c>
      <c r="AD64" s="69">
        <v>4</v>
      </c>
      <c r="AE64" s="69">
        <v>1</v>
      </c>
      <c r="AF64" s="68">
        <v>21.16</v>
      </c>
      <c r="AG64" s="65">
        <v>40.7</v>
      </c>
      <c r="AH64" s="64">
        <v>7</v>
      </c>
      <c r="AI64" s="64">
        <v>1300</v>
      </c>
      <c r="AJ64" s="64">
        <f>'[1]Main- Master (2)'!AH7076</f>
        <v>0</v>
      </c>
      <c r="AK64" s="64">
        <f t="shared" si="17"/>
        <v>234</v>
      </c>
      <c r="AL64" s="65">
        <f>'[1]Main- Master (2)'!AJ7076</f>
        <v>2.34</v>
      </c>
      <c r="AM64" s="65">
        <f t="shared" si="15"/>
        <v>0</v>
      </c>
      <c r="AN64" s="65">
        <f t="shared" si="16"/>
        <v>18</v>
      </c>
      <c r="AO64" s="66">
        <f t="shared" si="18"/>
        <v>40.7</v>
      </c>
      <c r="AP64" s="66">
        <f t="shared" si="19"/>
        <v>1066</v>
      </c>
      <c r="AQ64" s="66">
        <f t="shared" si="20"/>
        <v>6.783333333333334</v>
      </c>
      <c r="AR64" s="66">
        <f t="shared" si="21"/>
        <v>177.66666666666666</v>
      </c>
      <c r="AS64" s="66">
        <f t="shared" si="22"/>
        <v>6.783333333333334</v>
      </c>
      <c r="AT64" s="66">
        <f t="shared" si="23"/>
        <v>177.66666666666666</v>
      </c>
      <c r="AU64" s="66">
        <f t="shared" si="24"/>
        <v>6.783333333333334</v>
      </c>
      <c r="AV64" s="66">
        <f t="shared" si="25"/>
        <v>177.66666666666666</v>
      </c>
      <c r="AW64" s="66">
        <f t="shared" si="26"/>
        <v>6.783333333333334</v>
      </c>
      <c r="AX64" s="66">
        <f t="shared" si="27"/>
        <v>177.66666666666666</v>
      </c>
      <c r="AY64" s="66">
        <f t="shared" si="28"/>
        <v>6.783333333333334</v>
      </c>
      <c r="AZ64" s="66">
        <f t="shared" si="29"/>
        <v>177.66666666666666</v>
      </c>
      <c r="BA64" s="66">
        <f t="shared" si="30"/>
        <v>6.783333333333334</v>
      </c>
      <c r="BB64" s="66">
        <f t="shared" si="31"/>
        <v>177.66666666666666</v>
      </c>
    </row>
    <row r="65" spans="2:54" s="67" customFormat="1" ht="12.75">
      <c r="B65" s="68" t="s">
        <v>128</v>
      </c>
      <c r="C65" s="68" t="s">
        <v>129</v>
      </c>
      <c r="D65" s="68">
        <v>0</v>
      </c>
      <c r="E65" s="68">
        <v>0</v>
      </c>
      <c r="F65" s="68">
        <v>0</v>
      </c>
      <c r="G65" s="68">
        <v>0</v>
      </c>
      <c r="H65" s="68">
        <v>0</v>
      </c>
      <c r="I65" s="69">
        <v>85</v>
      </c>
      <c r="J65" s="68">
        <v>0</v>
      </c>
      <c r="K65" s="68">
        <v>443.10700000000014</v>
      </c>
      <c r="L65" s="68">
        <v>446.445</v>
      </c>
      <c r="M65" s="68">
        <v>10043.81</v>
      </c>
      <c r="N65" s="68">
        <v>-28.130000000000052</v>
      </c>
      <c r="O65" s="68">
        <v>10133.040835</v>
      </c>
      <c r="P65" s="68">
        <v>2463504</v>
      </c>
      <c r="Q65" s="68">
        <v>2065940</v>
      </c>
      <c r="R65" s="68">
        <v>7412.47</v>
      </c>
      <c r="S65" s="68">
        <v>0</v>
      </c>
      <c r="T65" s="68">
        <v>0</v>
      </c>
      <c r="U65" s="69">
        <v>95</v>
      </c>
      <c r="V65" s="69">
        <v>64</v>
      </c>
      <c r="W65" s="69">
        <v>22</v>
      </c>
      <c r="X65" s="69">
        <v>9</v>
      </c>
      <c r="Y65" s="68">
        <v>85</v>
      </c>
      <c r="Z65" s="68">
        <v>56</v>
      </c>
      <c r="AA65" s="68">
        <v>287.28</v>
      </c>
      <c r="AB65" s="69">
        <v>61</v>
      </c>
      <c r="AC65" s="69">
        <v>47</v>
      </c>
      <c r="AD65" s="69">
        <v>13</v>
      </c>
      <c r="AE65" s="69">
        <v>8</v>
      </c>
      <c r="AF65" s="68">
        <v>36.97</v>
      </c>
      <c r="AG65" s="65">
        <v>71.1</v>
      </c>
      <c r="AH65" s="64">
        <v>14</v>
      </c>
      <c r="AI65" s="64">
        <v>2219</v>
      </c>
      <c r="AJ65" s="64">
        <v>65.22</v>
      </c>
      <c r="AK65" s="64">
        <f t="shared" si="17"/>
        <v>1320</v>
      </c>
      <c r="AL65" s="65">
        <f>'[1]Main- Master (2)'!AJ7162</f>
        <v>13.2</v>
      </c>
      <c r="AM65" s="65">
        <f t="shared" si="15"/>
        <v>91.72995780590718</v>
      </c>
      <c r="AN65" s="65">
        <f t="shared" si="16"/>
        <v>59.48625506985128</v>
      </c>
      <c r="AO65" s="66">
        <f t="shared" si="18"/>
        <v>5.8799999999999955</v>
      </c>
      <c r="AP65" s="66">
        <f t="shared" si="19"/>
        <v>899</v>
      </c>
      <c r="AQ65" s="66">
        <f t="shared" si="20"/>
        <v>0.9799999999999992</v>
      </c>
      <c r="AR65" s="66">
        <f t="shared" si="21"/>
        <v>149.83333333333334</v>
      </c>
      <c r="AS65" s="66">
        <f t="shared" si="22"/>
        <v>0.9799999999999992</v>
      </c>
      <c r="AT65" s="66">
        <f t="shared" si="23"/>
        <v>149.83333333333334</v>
      </c>
      <c r="AU65" s="66">
        <f t="shared" si="24"/>
        <v>0.9799999999999992</v>
      </c>
      <c r="AV65" s="66">
        <f t="shared" si="25"/>
        <v>149.83333333333334</v>
      </c>
      <c r="AW65" s="66">
        <f t="shared" si="26"/>
        <v>0.9799999999999992</v>
      </c>
      <c r="AX65" s="66">
        <f t="shared" si="27"/>
        <v>149.83333333333334</v>
      </c>
      <c r="AY65" s="66">
        <f t="shared" si="28"/>
        <v>0.9799999999999992</v>
      </c>
      <c r="AZ65" s="66">
        <f t="shared" si="29"/>
        <v>149.83333333333334</v>
      </c>
      <c r="BA65" s="66">
        <f t="shared" si="30"/>
        <v>0.9799999999999992</v>
      </c>
      <c r="BB65" s="66">
        <f t="shared" si="31"/>
        <v>149.83333333333334</v>
      </c>
    </row>
    <row r="66" spans="2:54" s="67" customFormat="1" ht="12.75">
      <c r="B66" s="68" t="s">
        <v>130</v>
      </c>
      <c r="C66" s="68" t="s">
        <v>131</v>
      </c>
      <c r="D66" s="68">
        <v>0</v>
      </c>
      <c r="E66" s="68">
        <v>0</v>
      </c>
      <c r="F66" s="68">
        <v>0</v>
      </c>
      <c r="G66" s="68">
        <v>0</v>
      </c>
      <c r="H66" s="68">
        <v>0</v>
      </c>
      <c r="I66" s="69">
        <v>121</v>
      </c>
      <c r="J66" s="68">
        <v>0</v>
      </c>
      <c r="K66" s="68">
        <v>656.92</v>
      </c>
      <c r="L66" s="68">
        <v>652.94</v>
      </c>
      <c r="M66" s="68">
        <v>14907.830817002112</v>
      </c>
      <c r="N66" s="68">
        <v>1272.015</v>
      </c>
      <c r="O66" s="68">
        <v>15506.436061305414</v>
      </c>
      <c r="P66" s="68">
        <v>4552385</v>
      </c>
      <c r="Q66" s="68">
        <v>3411316</v>
      </c>
      <c r="R66" s="68">
        <v>9773.52</v>
      </c>
      <c r="S66" s="68">
        <v>0</v>
      </c>
      <c r="T66" s="68">
        <v>0</v>
      </c>
      <c r="U66" s="69">
        <v>137</v>
      </c>
      <c r="V66" s="69">
        <v>38</v>
      </c>
      <c r="W66" s="69">
        <v>20</v>
      </c>
      <c r="X66" s="69">
        <v>7</v>
      </c>
      <c r="Y66" s="68">
        <v>121</v>
      </c>
      <c r="Z66" s="68">
        <v>89</v>
      </c>
      <c r="AA66" s="68">
        <v>402.93</v>
      </c>
      <c r="AB66" s="69">
        <v>101</v>
      </c>
      <c r="AC66" s="69">
        <v>18</v>
      </c>
      <c r="AD66" s="69">
        <v>9</v>
      </c>
      <c r="AE66" s="69">
        <v>5</v>
      </c>
      <c r="AF66" s="68">
        <v>99.94</v>
      </c>
      <c r="AG66" s="65">
        <v>192.2</v>
      </c>
      <c r="AH66" s="64">
        <v>28</v>
      </c>
      <c r="AI66" s="64">
        <v>2100</v>
      </c>
      <c r="AJ66" s="64" t="e">
        <f>'[1]Main- Master (2)'!AH7284</f>
        <v>#REF!</v>
      </c>
      <c r="AK66" s="64">
        <f t="shared" si="17"/>
        <v>634</v>
      </c>
      <c r="AL66" s="65">
        <f>'[1]Main- Master (2)'!AJ7284</f>
        <v>6.34</v>
      </c>
      <c r="AM66" s="65" t="e">
        <f t="shared" si="15"/>
        <v>#REF!</v>
      </c>
      <c r="AN66" s="65">
        <f t="shared" si="16"/>
        <v>30.19047619047619</v>
      </c>
      <c r="AO66" s="66" t="e">
        <f t="shared" si="18"/>
        <v>#REF!</v>
      </c>
      <c r="AP66" s="66">
        <f t="shared" si="19"/>
        <v>1466</v>
      </c>
      <c r="AQ66" s="66" t="e">
        <f t="shared" si="20"/>
        <v>#REF!</v>
      </c>
      <c r="AR66" s="66">
        <f t="shared" si="21"/>
        <v>244.33333333333334</v>
      </c>
      <c r="AS66" s="66" t="e">
        <f t="shared" si="22"/>
        <v>#REF!</v>
      </c>
      <c r="AT66" s="66">
        <f t="shared" si="23"/>
        <v>244.33333333333334</v>
      </c>
      <c r="AU66" s="66" t="e">
        <f t="shared" si="24"/>
        <v>#REF!</v>
      </c>
      <c r="AV66" s="66">
        <f t="shared" si="25"/>
        <v>244.33333333333334</v>
      </c>
      <c r="AW66" s="66" t="e">
        <f t="shared" si="26"/>
        <v>#REF!</v>
      </c>
      <c r="AX66" s="66">
        <f t="shared" si="27"/>
        <v>244.33333333333334</v>
      </c>
      <c r="AY66" s="66" t="e">
        <f t="shared" si="28"/>
        <v>#REF!</v>
      </c>
      <c r="AZ66" s="66">
        <f t="shared" si="29"/>
        <v>244.33333333333334</v>
      </c>
      <c r="BA66" s="66" t="e">
        <f t="shared" si="30"/>
        <v>#REF!</v>
      </c>
      <c r="BB66" s="66">
        <f t="shared" si="31"/>
        <v>244.33333333333334</v>
      </c>
    </row>
    <row r="67" spans="2:54" s="67" customFormat="1" ht="12.75">
      <c r="B67" s="68" t="s">
        <v>130</v>
      </c>
      <c r="C67" s="68" t="s">
        <v>132</v>
      </c>
      <c r="D67" s="68">
        <v>0</v>
      </c>
      <c r="E67" s="68">
        <v>0</v>
      </c>
      <c r="F67" s="68">
        <v>0</v>
      </c>
      <c r="G67" s="68">
        <v>0</v>
      </c>
      <c r="H67" s="68">
        <v>0</v>
      </c>
      <c r="I67" s="69">
        <v>57</v>
      </c>
      <c r="J67" s="68">
        <v>0</v>
      </c>
      <c r="K67" s="68">
        <v>394.10799999999983</v>
      </c>
      <c r="L67" s="68">
        <v>391.295</v>
      </c>
      <c r="M67" s="68">
        <v>10274.981414597805</v>
      </c>
      <c r="N67" s="68">
        <v>572.4015199999997</v>
      </c>
      <c r="O67" s="68">
        <v>10438.687902898193</v>
      </c>
      <c r="P67" s="68">
        <v>2239982</v>
      </c>
      <c r="Q67" s="68">
        <v>1105676</v>
      </c>
      <c r="R67" s="68">
        <v>5221.58</v>
      </c>
      <c r="S67" s="68">
        <v>0</v>
      </c>
      <c r="T67" s="68">
        <v>0</v>
      </c>
      <c r="U67" s="69">
        <v>60</v>
      </c>
      <c r="V67" s="69">
        <v>32</v>
      </c>
      <c r="W67" s="69">
        <v>14</v>
      </c>
      <c r="X67" s="69">
        <v>5</v>
      </c>
      <c r="Y67" s="68">
        <v>57</v>
      </c>
      <c r="Z67" s="68">
        <v>28</v>
      </c>
      <c r="AA67" s="68">
        <v>132.29</v>
      </c>
      <c r="AB67" s="69">
        <v>30</v>
      </c>
      <c r="AC67" s="69">
        <v>7</v>
      </c>
      <c r="AD67" s="69">
        <v>3</v>
      </c>
      <c r="AE67" s="69">
        <v>1</v>
      </c>
      <c r="AF67" s="68">
        <v>42.41</v>
      </c>
      <c r="AG67" s="65">
        <v>81.56</v>
      </c>
      <c r="AH67" s="64">
        <v>14</v>
      </c>
      <c r="AI67" s="64">
        <v>2640</v>
      </c>
      <c r="AJ67" s="64">
        <f>'[1]Main- Master (2)'!AH7342</f>
        <v>21.29000000000002</v>
      </c>
      <c r="AK67" s="64">
        <f t="shared" si="17"/>
        <v>782</v>
      </c>
      <c r="AL67" s="65">
        <f>'[1]Main- Master (2)'!AJ7342</f>
        <v>7.82</v>
      </c>
      <c r="AM67" s="65">
        <f t="shared" si="15"/>
        <v>26.10348209906819</v>
      </c>
      <c r="AN67" s="65">
        <f t="shared" si="16"/>
        <v>29.62121212121212</v>
      </c>
      <c r="AO67" s="66">
        <f t="shared" si="18"/>
        <v>60.26999999999998</v>
      </c>
      <c r="AP67" s="66">
        <f t="shared" si="19"/>
        <v>1858</v>
      </c>
      <c r="AQ67" s="66">
        <f t="shared" si="20"/>
        <v>10.044999999999996</v>
      </c>
      <c r="AR67" s="66">
        <f t="shared" si="21"/>
        <v>309.6666666666667</v>
      </c>
      <c r="AS67" s="66">
        <f t="shared" si="22"/>
        <v>10.044999999999996</v>
      </c>
      <c r="AT67" s="66">
        <f t="shared" si="23"/>
        <v>309.6666666666667</v>
      </c>
      <c r="AU67" s="66">
        <f t="shared" si="24"/>
        <v>10.044999999999996</v>
      </c>
      <c r="AV67" s="66">
        <f t="shared" si="25"/>
        <v>309.6666666666667</v>
      </c>
      <c r="AW67" s="66">
        <f t="shared" si="26"/>
        <v>10.044999999999996</v>
      </c>
      <c r="AX67" s="66">
        <f t="shared" si="27"/>
        <v>309.6666666666667</v>
      </c>
      <c r="AY67" s="66">
        <f t="shared" si="28"/>
        <v>10.044999999999996</v>
      </c>
      <c r="AZ67" s="66">
        <f t="shared" si="29"/>
        <v>309.6666666666667</v>
      </c>
      <c r="BA67" s="66">
        <f t="shared" si="30"/>
        <v>10.044999999999996</v>
      </c>
      <c r="BB67" s="66">
        <f t="shared" si="31"/>
        <v>309.6666666666667</v>
      </c>
    </row>
    <row r="68" spans="2:54" s="67" customFormat="1" ht="12.75">
      <c r="B68" s="68" t="s">
        <v>133</v>
      </c>
      <c r="C68" s="68" t="s">
        <v>134</v>
      </c>
      <c r="D68" s="68">
        <v>0</v>
      </c>
      <c r="E68" s="68">
        <v>0</v>
      </c>
      <c r="F68" s="68">
        <v>0</v>
      </c>
      <c r="G68" s="68">
        <v>0</v>
      </c>
      <c r="H68" s="68">
        <v>0</v>
      </c>
      <c r="I68" s="69">
        <v>155</v>
      </c>
      <c r="J68" s="68">
        <v>0</v>
      </c>
      <c r="K68" s="68">
        <v>757.6280000000002</v>
      </c>
      <c r="L68" s="68">
        <v>744.7970000000001</v>
      </c>
      <c r="M68" s="68">
        <v>16349.519601155627</v>
      </c>
      <c r="N68" s="68">
        <v>-60</v>
      </c>
      <c r="O68" s="68">
        <v>17660.22316007619</v>
      </c>
      <c r="P68" s="68">
        <v>5969719</v>
      </c>
      <c r="Q68" s="68">
        <v>2858775</v>
      </c>
      <c r="R68" s="68">
        <v>11410.998249999993</v>
      </c>
      <c r="S68" s="68">
        <v>0</v>
      </c>
      <c r="T68" s="68">
        <v>0</v>
      </c>
      <c r="U68" s="69">
        <v>127</v>
      </c>
      <c r="V68" s="69">
        <v>89</v>
      </c>
      <c r="W68" s="69">
        <v>39</v>
      </c>
      <c r="X68" s="69">
        <v>23</v>
      </c>
      <c r="Y68" s="68">
        <v>155</v>
      </c>
      <c r="Z68" s="68">
        <v>80</v>
      </c>
      <c r="AA68" s="68">
        <v>467.99399999999986</v>
      </c>
      <c r="AB68" s="69">
        <v>76</v>
      </c>
      <c r="AC68" s="69">
        <v>49</v>
      </c>
      <c r="AD68" s="69">
        <v>22</v>
      </c>
      <c r="AE68" s="69">
        <v>11</v>
      </c>
      <c r="AF68" s="68">
        <v>116.32</v>
      </c>
      <c r="AG68" s="65">
        <v>223.695</v>
      </c>
      <c r="AH68" s="64">
        <v>62</v>
      </c>
      <c r="AI68" s="64">
        <v>3856</v>
      </c>
      <c r="AJ68" s="64">
        <f>'[1]Main- Master (2)'!AH7498</f>
        <v>76.99399999999986</v>
      </c>
      <c r="AK68" s="64">
        <f aca="true" t="shared" si="32" ref="AK68:AK99">AL68*100</f>
        <v>1414</v>
      </c>
      <c r="AL68" s="65">
        <f>'[1]Main- Master (2)'!AJ7498</f>
        <v>14.14</v>
      </c>
      <c r="AM68" s="65">
        <f t="shared" si="15"/>
        <v>34.41918683922299</v>
      </c>
      <c r="AN68" s="65">
        <f t="shared" si="16"/>
        <v>36.6701244813278</v>
      </c>
      <c r="AO68" s="66">
        <f aca="true" t="shared" si="33" ref="AO68:AO103">AG68-AJ68</f>
        <v>146.70100000000014</v>
      </c>
      <c r="AP68" s="66">
        <f aca="true" t="shared" si="34" ref="AP68:AP103">AI68-AK68</f>
        <v>2442</v>
      </c>
      <c r="AQ68" s="66">
        <f aca="true" t="shared" si="35" ref="AQ68:AQ103">AO68*1/6</f>
        <v>24.45016666666669</v>
      </c>
      <c r="AR68" s="66">
        <f aca="true" t="shared" si="36" ref="AR68:AR103">AP68*1/6</f>
        <v>407</v>
      </c>
      <c r="AS68" s="66">
        <f aca="true" t="shared" si="37" ref="AS68:AS103">AO68*1/6</f>
        <v>24.45016666666669</v>
      </c>
      <c r="AT68" s="66">
        <f aca="true" t="shared" si="38" ref="AT68:AT103">AP68*1/6</f>
        <v>407</v>
      </c>
      <c r="AU68" s="66">
        <f aca="true" t="shared" si="39" ref="AU68:AU103">AO68*1/6</f>
        <v>24.45016666666669</v>
      </c>
      <c r="AV68" s="66">
        <f aca="true" t="shared" si="40" ref="AV68:AV103">AP68*1/6</f>
        <v>407</v>
      </c>
      <c r="AW68" s="66">
        <f aca="true" t="shared" si="41" ref="AW68:AW103">AO68*1/6</f>
        <v>24.45016666666669</v>
      </c>
      <c r="AX68" s="66">
        <f aca="true" t="shared" si="42" ref="AX68:AX103">AP68*1/6</f>
        <v>407</v>
      </c>
      <c r="AY68" s="66">
        <f aca="true" t="shared" si="43" ref="AY68:AY103">AO68*1/6</f>
        <v>24.45016666666669</v>
      </c>
      <c r="AZ68" s="66">
        <f aca="true" t="shared" si="44" ref="AZ68:AZ103">AP68*1/6</f>
        <v>407</v>
      </c>
      <c r="BA68" s="66">
        <f aca="true" t="shared" si="45" ref="BA68:BA103">AO68*1/6</f>
        <v>24.45016666666669</v>
      </c>
      <c r="BB68" s="66">
        <f aca="true" t="shared" si="46" ref="BB68:BB103">AP68*1/6</f>
        <v>407</v>
      </c>
    </row>
    <row r="69" spans="2:54" s="67" customFormat="1" ht="12.75">
      <c r="B69" s="68" t="s">
        <v>135</v>
      </c>
      <c r="C69" s="68" t="s">
        <v>136</v>
      </c>
      <c r="D69" s="68">
        <v>0</v>
      </c>
      <c r="E69" s="68">
        <v>0</v>
      </c>
      <c r="F69" s="68">
        <v>0</v>
      </c>
      <c r="G69" s="68">
        <v>0</v>
      </c>
      <c r="H69" s="68">
        <v>0</v>
      </c>
      <c r="I69" s="69">
        <v>177</v>
      </c>
      <c r="J69" s="68">
        <v>0</v>
      </c>
      <c r="K69" s="68">
        <v>794.5940000000004</v>
      </c>
      <c r="L69" s="68">
        <v>768.245305</v>
      </c>
      <c r="M69" s="68">
        <v>17626.19</v>
      </c>
      <c r="N69" s="68">
        <v>-288.93</v>
      </c>
      <c r="O69" s="68">
        <v>17067.024230000003</v>
      </c>
      <c r="P69" s="68">
        <v>6852614</v>
      </c>
      <c r="Q69" s="68">
        <v>6808322</v>
      </c>
      <c r="R69" s="68">
        <v>15121.079180000002</v>
      </c>
      <c r="S69" s="68">
        <v>0</v>
      </c>
      <c r="T69" s="68">
        <v>0</v>
      </c>
      <c r="U69" s="69">
        <v>165</v>
      </c>
      <c r="V69" s="69">
        <v>63</v>
      </c>
      <c r="W69" s="69">
        <v>35</v>
      </c>
      <c r="X69" s="69">
        <v>16</v>
      </c>
      <c r="Y69" s="68">
        <v>177</v>
      </c>
      <c r="Z69" s="68">
        <v>175</v>
      </c>
      <c r="AA69" s="68">
        <v>721.8453049999999</v>
      </c>
      <c r="AB69" s="69">
        <v>165</v>
      </c>
      <c r="AC69" s="69">
        <v>62</v>
      </c>
      <c r="AD69" s="69">
        <v>35</v>
      </c>
      <c r="AE69" s="69">
        <v>16</v>
      </c>
      <c r="AF69" s="68">
        <v>86.56</v>
      </c>
      <c r="AG69" s="65">
        <v>166.46</v>
      </c>
      <c r="AH69" s="64">
        <v>19</v>
      </c>
      <c r="AI69" s="64">
        <v>1200</v>
      </c>
      <c r="AJ69" s="64">
        <f>'[1]Main- Master (2)'!AH7676</f>
        <v>68.84530499999994</v>
      </c>
      <c r="AK69" s="64">
        <f t="shared" si="32"/>
        <v>1411</v>
      </c>
      <c r="AL69" s="65">
        <f>'[1]Main- Master (2)'!AJ7676</f>
        <v>14.11</v>
      </c>
      <c r="AM69" s="65">
        <f aca="true" t="shared" si="47" ref="AM69:AM103">AJ69/AG69*100</f>
        <v>41.35846749969959</v>
      </c>
      <c r="AN69" s="65">
        <f aca="true" t="shared" si="48" ref="AN69:AN103">AK69/AI69*100</f>
        <v>117.58333333333333</v>
      </c>
      <c r="AO69" s="66">
        <f t="shared" si="33"/>
        <v>97.61469500000007</v>
      </c>
      <c r="AP69" s="66">
        <f t="shared" si="34"/>
        <v>-211</v>
      </c>
      <c r="AQ69" s="66">
        <f t="shared" si="35"/>
        <v>16.269115833333345</v>
      </c>
      <c r="AR69" s="66">
        <f t="shared" si="36"/>
        <v>-35.166666666666664</v>
      </c>
      <c r="AS69" s="66">
        <f t="shared" si="37"/>
        <v>16.269115833333345</v>
      </c>
      <c r="AT69" s="66">
        <f t="shared" si="38"/>
        <v>-35.166666666666664</v>
      </c>
      <c r="AU69" s="66">
        <f t="shared" si="39"/>
        <v>16.269115833333345</v>
      </c>
      <c r="AV69" s="66">
        <f t="shared" si="40"/>
        <v>-35.166666666666664</v>
      </c>
      <c r="AW69" s="66">
        <f t="shared" si="41"/>
        <v>16.269115833333345</v>
      </c>
      <c r="AX69" s="66">
        <f t="shared" si="42"/>
        <v>-35.166666666666664</v>
      </c>
      <c r="AY69" s="66">
        <f t="shared" si="43"/>
        <v>16.269115833333345</v>
      </c>
      <c r="AZ69" s="66">
        <f t="shared" si="44"/>
        <v>-35.166666666666664</v>
      </c>
      <c r="BA69" s="66">
        <f t="shared" si="45"/>
        <v>16.269115833333345</v>
      </c>
      <c r="BB69" s="66">
        <f t="shared" si="46"/>
        <v>-35.166666666666664</v>
      </c>
    </row>
    <row r="70" spans="2:54" s="67" customFormat="1" ht="12.75">
      <c r="B70" s="68" t="s">
        <v>137</v>
      </c>
      <c r="C70" s="68" t="s">
        <v>138</v>
      </c>
      <c r="D70" s="68">
        <v>0</v>
      </c>
      <c r="E70" s="68">
        <v>0</v>
      </c>
      <c r="F70" s="68">
        <v>0</v>
      </c>
      <c r="G70" s="68">
        <v>0</v>
      </c>
      <c r="H70" s="68">
        <v>0</v>
      </c>
      <c r="I70" s="69">
        <v>156</v>
      </c>
      <c r="J70" s="68">
        <v>0</v>
      </c>
      <c r="K70" s="68">
        <v>573.9620000000001</v>
      </c>
      <c r="L70" s="68">
        <v>576.2870000000003</v>
      </c>
      <c r="M70" s="68">
        <v>4486.63</v>
      </c>
      <c r="N70" s="68">
        <v>-184.685</v>
      </c>
      <c r="O70" s="68">
        <v>12012.3</v>
      </c>
      <c r="P70" s="68">
        <v>5612988</v>
      </c>
      <c r="Q70" s="68">
        <v>3886187</v>
      </c>
      <c r="R70" s="68">
        <v>8245.103109999996</v>
      </c>
      <c r="S70" s="68">
        <v>0</v>
      </c>
      <c r="T70" s="68">
        <v>0</v>
      </c>
      <c r="U70" s="69">
        <v>145</v>
      </c>
      <c r="V70" s="69">
        <v>50</v>
      </c>
      <c r="W70" s="69">
        <v>12</v>
      </c>
      <c r="X70" s="69">
        <v>6</v>
      </c>
      <c r="Y70" s="68">
        <v>156</v>
      </c>
      <c r="Z70" s="68">
        <v>94</v>
      </c>
      <c r="AA70" s="68">
        <v>390.22200000000004</v>
      </c>
      <c r="AB70" s="69">
        <v>95</v>
      </c>
      <c r="AC70" s="69">
        <v>33</v>
      </c>
      <c r="AD70" s="69">
        <v>8</v>
      </c>
      <c r="AE70" s="69">
        <v>5</v>
      </c>
      <c r="AF70" s="68">
        <v>87.33</v>
      </c>
      <c r="AG70" s="65">
        <v>167.95</v>
      </c>
      <c r="AH70" s="64">
        <v>53</v>
      </c>
      <c r="AI70" s="64">
        <v>4698.13</v>
      </c>
      <c r="AJ70" s="64">
        <f>'[1]Main- Master (2)'!AH7833</f>
        <v>28.222000000000037</v>
      </c>
      <c r="AK70" s="64">
        <f t="shared" si="32"/>
        <v>1210</v>
      </c>
      <c r="AL70" s="65">
        <f>'[1]Main- Master (2)'!AJ7833</f>
        <v>12.1</v>
      </c>
      <c r="AM70" s="65">
        <f t="shared" si="47"/>
        <v>16.803810657933933</v>
      </c>
      <c r="AN70" s="65">
        <f t="shared" si="48"/>
        <v>25.754928024554452</v>
      </c>
      <c r="AO70" s="66">
        <f t="shared" si="33"/>
        <v>139.72799999999995</v>
      </c>
      <c r="AP70" s="66">
        <f t="shared" si="34"/>
        <v>3488.13</v>
      </c>
      <c r="AQ70" s="66">
        <f t="shared" si="35"/>
        <v>23.287999999999993</v>
      </c>
      <c r="AR70" s="66">
        <f t="shared" si="36"/>
        <v>581.355</v>
      </c>
      <c r="AS70" s="66">
        <f t="shared" si="37"/>
        <v>23.287999999999993</v>
      </c>
      <c r="AT70" s="66">
        <f t="shared" si="38"/>
        <v>581.355</v>
      </c>
      <c r="AU70" s="66">
        <f t="shared" si="39"/>
        <v>23.287999999999993</v>
      </c>
      <c r="AV70" s="66">
        <f t="shared" si="40"/>
        <v>581.355</v>
      </c>
      <c r="AW70" s="66">
        <f t="shared" si="41"/>
        <v>23.287999999999993</v>
      </c>
      <c r="AX70" s="66">
        <f t="shared" si="42"/>
        <v>581.355</v>
      </c>
      <c r="AY70" s="66">
        <f t="shared" si="43"/>
        <v>23.287999999999993</v>
      </c>
      <c r="AZ70" s="66">
        <f t="shared" si="44"/>
        <v>581.355</v>
      </c>
      <c r="BA70" s="66">
        <f t="shared" si="45"/>
        <v>23.287999999999993</v>
      </c>
      <c r="BB70" s="66">
        <f t="shared" si="46"/>
        <v>581.355</v>
      </c>
    </row>
    <row r="71" spans="2:54" s="67" customFormat="1" ht="12.75">
      <c r="B71" s="68" t="s">
        <v>137</v>
      </c>
      <c r="C71" s="68" t="s">
        <v>139</v>
      </c>
      <c r="D71" s="68">
        <v>0</v>
      </c>
      <c r="E71" s="68">
        <v>0</v>
      </c>
      <c r="F71" s="68">
        <v>0</v>
      </c>
      <c r="G71" s="68">
        <v>0</v>
      </c>
      <c r="H71" s="68">
        <v>0</v>
      </c>
      <c r="I71" s="69">
        <v>112</v>
      </c>
      <c r="J71" s="68">
        <v>0</v>
      </c>
      <c r="K71" s="68">
        <v>437.0010000000001</v>
      </c>
      <c r="L71" s="68">
        <v>427.57</v>
      </c>
      <c r="M71" s="68">
        <v>12012.07</v>
      </c>
      <c r="N71" s="68">
        <v>172.15</v>
      </c>
      <c r="O71" s="68">
        <v>11721.8946129</v>
      </c>
      <c r="P71" s="68">
        <v>3692887</v>
      </c>
      <c r="Q71" s="68">
        <v>235947</v>
      </c>
      <c r="R71" s="68">
        <v>7135.349830000001</v>
      </c>
      <c r="S71" s="68">
        <v>0</v>
      </c>
      <c r="T71" s="68">
        <v>0</v>
      </c>
      <c r="U71" s="69">
        <v>28</v>
      </c>
      <c r="V71" s="69">
        <v>82</v>
      </c>
      <c r="W71" s="69">
        <v>52</v>
      </c>
      <c r="X71" s="69">
        <v>29</v>
      </c>
      <c r="Y71" s="68">
        <v>0</v>
      </c>
      <c r="Z71" s="68">
        <v>50</v>
      </c>
      <c r="AA71" s="68">
        <v>200.86899999999997</v>
      </c>
      <c r="AB71" s="69">
        <v>13</v>
      </c>
      <c r="AC71" s="69">
        <v>50</v>
      </c>
      <c r="AD71" s="69">
        <v>20</v>
      </c>
      <c r="AE71" s="69">
        <v>10</v>
      </c>
      <c r="AF71" s="68">
        <v>131.56</v>
      </c>
      <c r="AG71" s="65">
        <v>253</v>
      </c>
      <c r="AH71" s="64">
        <v>45</v>
      </c>
      <c r="AI71" s="64">
        <v>4517</v>
      </c>
      <c r="AJ71" s="64">
        <f>'[1]Main- Master (2)'!AH7946</f>
        <v>51.86899999999997</v>
      </c>
      <c r="AK71" s="64">
        <f t="shared" si="32"/>
        <v>2108</v>
      </c>
      <c r="AL71" s="65">
        <f>'[1]Main- Master (2)'!AJ7946</f>
        <v>21.08</v>
      </c>
      <c r="AM71" s="65">
        <f t="shared" si="47"/>
        <v>20.501581027667974</v>
      </c>
      <c r="AN71" s="65">
        <f t="shared" si="48"/>
        <v>46.668142572503875</v>
      </c>
      <c r="AO71" s="66">
        <f t="shared" si="33"/>
        <v>201.13100000000003</v>
      </c>
      <c r="AP71" s="66">
        <f t="shared" si="34"/>
        <v>2409</v>
      </c>
      <c r="AQ71" s="66">
        <f t="shared" si="35"/>
        <v>33.52183333333334</v>
      </c>
      <c r="AR71" s="66">
        <f t="shared" si="36"/>
        <v>401.5</v>
      </c>
      <c r="AS71" s="66">
        <f t="shared" si="37"/>
        <v>33.52183333333334</v>
      </c>
      <c r="AT71" s="66">
        <f t="shared" si="38"/>
        <v>401.5</v>
      </c>
      <c r="AU71" s="66">
        <f t="shared" si="39"/>
        <v>33.52183333333334</v>
      </c>
      <c r="AV71" s="66">
        <f t="shared" si="40"/>
        <v>401.5</v>
      </c>
      <c r="AW71" s="66">
        <f t="shared" si="41"/>
        <v>33.52183333333334</v>
      </c>
      <c r="AX71" s="66">
        <f t="shared" si="42"/>
        <v>401.5</v>
      </c>
      <c r="AY71" s="66">
        <f t="shared" si="43"/>
        <v>33.52183333333334</v>
      </c>
      <c r="AZ71" s="66">
        <f t="shared" si="44"/>
        <v>401.5</v>
      </c>
      <c r="BA71" s="66">
        <f t="shared" si="45"/>
        <v>33.52183333333334</v>
      </c>
      <c r="BB71" s="66">
        <f t="shared" si="46"/>
        <v>401.5</v>
      </c>
    </row>
    <row r="72" spans="2:54" s="67" customFormat="1" ht="12.75">
      <c r="B72" s="68" t="s">
        <v>140</v>
      </c>
      <c r="C72" s="68" t="s">
        <v>141</v>
      </c>
      <c r="D72" s="68">
        <v>0</v>
      </c>
      <c r="E72" s="68">
        <v>0</v>
      </c>
      <c r="F72" s="68">
        <v>0</v>
      </c>
      <c r="G72" s="68">
        <v>0</v>
      </c>
      <c r="H72" s="68">
        <v>0</v>
      </c>
      <c r="I72" s="69">
        <v>87</v>
      </c>
      <c r="J72" s="68">
        <v>0</v>
      </c>
      <c r="K72" s="68">
        <v>446.61</v>
      </c>
      <c r="L72" s="68">
        <v>446.05</v>
      </c>
      <c r="M72" s="68">
        <v>9808.6</v>
      </c>
      <c r="N72" s="68">
        <v>430.53</v>
      </c>
      <c r="O72" s="68">
        <v>10276.628069999997</v>
      </c>
      <c r="P72" s="68">
        <v>3096302</v>
      </c>
      <c r="Q72" s="68">
        <v>947989</v>
      </c>
      <c r="R72" s="68">
        <v>4784.32</v>
      </c>
      <c r="S72" s="68">
        <v>0</v>
      </c>
      <c r="T72" s="68">
        <v>0</v>
      </c>
      <c r="U72" s="69">
        <v>91</v>
      </c>
      <c r="V72" s="69">
        <v>44</v>
      </c>
      <c r="W72" s="69">
        <v>39</v>
      </c>
      <c r="X72" s="69">
        <v>41</v>
      </c>
      <c r="Y72" s="68">
        <v>87</v>
      </c>
      <c r="Z72" s="68">
        <v>24</v>
      </c>
      <c r="AA72" s="68">
        <v>164.58</v>
      </c>
      <c r="AB72" s="69">
        <v>35</v>
      </c>
      <c r="AC72" s="69">
        <v>19</v>
      </c>
      <c r="AD72" s="69">
        <v>16</v>
      </c>
      <c r="AE72" s="69">
        <v>8</v>
      </c>
      <c r="AF72" s="68">
        <v>66</v>
      </c>
      <c r="AG72" s="65">
        <v>126.93</v>
      </c>
      <c r="AH72" s="64">
        <v>28</v>
      </c>
      <c r="AI72" s="64">
        <v>2580</v>
      </c>
      <c r="AJ72" s="64">
        <f>'[1]Main- Master (2)'!AH8034</f>
        <v>13.580000000000041</v>
      </c>
      <c r="AK72" s="64">
        <f t="shared" si="32"/>
        <v>714</v>
      </c>
      <c r="AL72" s="65">
        <f>'[1]Main- Master (2)'!AJ8034</f>
        <v>7.14</v>
      </c>
      <c r="AM72" s="65">
        <f t="shared" si="47"/>
        <v>10.698810367919357</v>
      </c>
      <c r="AN72" s="65">
        <f t="shared" si="48"/>
        <v>27.674418604651162</v>
      </c>
      <c r="AO72" s="66">
        <f t="shared" si="33"/>
        <v>113.34999999999997</v>
      </c>
      <c r="AP72" s="66">
        <f t="shared" si="34"/>
        <v>1866</v>
      </c>
      <c r="AQ72" s="66">
        <f t="shared" si="35"/>
        <v>18.891666666666662</v>
      </c>
      <c r="AR72" s="66">
        <f t="shared" si="36"/>
        <v>311</v>
      </c>
      <c r="AS72" s="66">
        <f t="shared" si="37"/>
        <v>18.891666666666662</v>
      </c>
      <c r="AT72" s="66">
        <f t="shared" si="38"/>
        <v>311</v>
      </c>
      <c r="AU72" s="66">
        <f t="shared" si="39"/>
        <v>18.891666666666662</v>
      </c>
      <c r="AV72" s="66">
        <f t="shared" si="40"/>
        <v>311</v>
      </c>
      <c r="AW72" s="66">
        <f t="shared" si="41"/>
        <v>18.891666666666662</v>
      </c>
      <c r="AX72" s="66">
        <f t="shared" si="42"/>
        <v>311</v>
      </c>
      <c r="AY72" s="66">
        <f t="shared" si="43"/>
        <v>18.891666666666662</v>
      </c>
      <c r="AZ72" s="66">
        <f t="shared" si="44"/>
        <v>311</v>
      </c>
      <c r="BA72" s="66">
        <f t="shared" si="45"/>
        <v>18.891666666666662</v>
      </c>
      <c r="BB72" s="66">
        <f t="shared" si="46"/>
        <v>311</v>
      </c>
    </row>
    <row r="73" spans="2:54" s="67" customFormat="1" ht="12.75">
      <c r="B73" s="68" t="s">
        <v>140</v>
      </c>
      <c r="C73" s="68" t="s">
        <v>142</v>
      </c>
      <c r="D73" s="68">
        <v>0</v>
      </c>
      <c r="E73" s="68">
        <v>0</v>
      </c>
      <c r="F73" s="68">
        <v>0</v>
      </c>
      <c r="G73" s="68">
        <v>0</v>
      </c>
      <c r="H73" s="68">
        <v>0</v>
      </c>
      <c r="I73" s="69">
        <v>158</v>
      </c>
      <c r="J73" s="68">
        <v>0</v>
      </c>
      <c r="K73" s="68">
        <v>735.2270000000002</v>
      </c>
      <c r="L73" s="68">
        <v>700.7120000000001</v>
      </c>
      <c r="M73" s="68">
        <v>14850.48</v>
      </c>
      <c r="N73" s="68">
        <v>1625.7140000000006</v>
      </c>
      <c r="O73" s="68">
        <v>15743.426059499998</v>
      </c>
      <c r="P73" s="68">
        <v>6149311</v>
      </c>
      <c r="Q73" s="68">
        <v>3883107</v>
      </c>
      <c r="R73" s="68">
        <v>9226.433270000005</v>
      </c>
      <c r="S73" s="68">
        <v>0</v>
      </c>
      <c r="T73" s="68">
        <v>0</v>
      </c>
      <c r="U73" s="69">
        <v>156</v>
      </c>
      <c r="V73" s="69">
        <v>76</v>
      </c>
      <c r="W73" s="69">
        <v>33</v>
      </c>
      <c r="X73" s="69">
        <v>21</v>
      </c>
      <c r="Y73" s="68">
        <v>158</v>
      </c>
      <c r="Z73" s="68">
        <v>98</v>
      </c>
      <c r="AA73" s="68">
        <v>410.607</v>
      </c>
      <c r="AB73" s="69">
        <v>98</v>
      </c>
      <c r="AC73" s="69">
        <v>46</v>
      </c>
      <c r="AD73" s="69">
        <v>11</v>
      </c>
      <c r="AE73" s="69">
        <v>8</v>
      </c>
      <c r="AF73" s="68">
        <v>96.77</v>
      </c>
      <c r="AG73" s="65">
        <v>186.1</v>
      </c>
      <c r="AH73" s="64">
        <v>47</v>
      </c>
      <c r="AI73" s="64">
        <v>2900</v>
      </c>
      <c r="AJ73" s="64">
        <f>'[1]Main- Master (2)'!AH8193</f>
        <v>45.60700000000003</v>
      </c>
      <c r="AK73" s="64">
        <f t="shared" si="32"/>
        <v>1587</v>
      </c>
      <c r="AL73" s="65">
        <f>'[1]Main- Master (2)'!AJ8193</f>
        <v>15.87</v>
      </c>
      <c r="AM73" s="65">
        <f t="shared" si="47"/>
        <v>24.50671681891458</v>
      </c>
      <c r="AN73" s="65">
        <f t="shared" si="48"/>
        <v>54.72413793103448</v>
      </c>
      <c r="AO73" s="66">
        <f t="shared" si="33"/>
        <v>140.49299999999997</v>
      </c>
      <c r="AP73" s="66">
        <f t="shared" si="34"/>
        <v>1313</v>
      </c>
      <c r="AQ73" s="66">
        <f t="shared" si="35"/>
        <v>23.415499999999994</v>
      </c>
      <c r="AR73" s="66">
        <f t="shared" si="36"/>
        <v>218.83333333333334</v>
      </c>
      <c r="AS73" s="66">
        <f t="shared" si="37"/>
        <v>23.415499999999994</v>
      </c>
      <c r="AT73" s="66">
        <f t="shared" si="38"/>
        <v>218.83333333333334</v>
      </c>
      <c r="AU73" s="66">
        <f t="shared" si="39"/>
        <v>23.415499999999994</v>
      </c>
      <c r="AV73" s="66">
        <f t="shared" si="40"/>
        <v>218.83333333333334</v>
      </c>
      <c r="AW73" s="66">
        <f t="shared" si="41"/>
        <v>23.415499999999994</v>
      </c>
      <c r="AX73" s="66">
        <f t="shared" si="42"/>
        <v>218.83333333333334</v>
      </c>
      <c r="AY73" s="66">
        <f t="shared" si="43"/>
        <v>23.415499999999994</v>
      </c>
      <c r="AZ73" s="66">
        <f t="shared" si="44"/>
        <v>218.83333333333334</v>
      </c>
      <c r="BA73" s="66">
        <f t="shared" si="45"/>
        <v>23.415499999999994</v>
      </c>
      <c r="BB73" s="66">
        <f t="shared" si="46"/>
        <v>218.83333333333334</v>
      </c>
    </row>
    <row r="74" spans="2:54" s="67" customFormat="1" ht="12.75">
      <c r="B74" s="68" t="s">
        <v>140</v>
      </c>
      <c r="C74" s="68" t="s">
        <v>143</v>
      </c>
      <c r="D74" s="68">
        <v>0</v>
      </c>
      <c r="E74" s="68">
        <v>0</v>
      </c>
      <c r="F74" s="68">
        <v>0</v>
      </c>
      <c r="G74" s="68">
        <v>0</v>
      </c>
      <c r="H74" s="68">
        <v>0</v>
      </c>
      <c r="I74" s="69">
        <v>74</v>
      </c>
      <c r="J74" s="68">
        <v>0</v>
      </c>
      <c r="K74" s="68">
        <v>326</v>
      </c>
      <c r="L74" s="68">
        <v>324.925</v>
      </c>
      <c r="M74" s="68">
        <v>7859.6700000000055</v>
      </c>
      <c r="N74" s="68">
        <v>879.08</v>
      </c>
      <c r="O74" s="68">
        <v>8731.900359999998</v>
      </c>
      <c r="P74" s="68">
        <v>2647809</v>
      </c>
      <c r="Q74" s="68">
        <v>0</v>
      </c>
      <c r="R74" s="68">
        <v>2890.645110000001</v>
      </c>
      <c r="S74" s="68">
        <v>0</v>
      </c>
      <c r="T74" s="68">
        <v>0</v>
      </c>
      <c r="U74" s="69">
        <v>58</v>
      </c>
      <c r="V74" s="69">
        <v>26</v>
      </c>
      <c r="W74" s="69">
        <v>23</v>
      </c>
      <c r="X74" s="69">
        <v>24</v>
      </c>
      <c r="Y74" s="68">
        <v>74</v>
      </c>
      <c r="Z74" s="68">
        <v>8</v>
      </c>
      <c r="AA74" s="68">
        <v>46.85</v>
      </c>
      <c r="AB74" s="69">
        <v>12</v>
      </c>
      <c r="AC74" s="69">
        <v>4</v>
      </c>
      <c r="AD74" s="69">
        <v>2</v>
      </c>
      <c r="AE74" s="69">
        <v>2</v>
      </c>
      <c r="AF74" s="68">
        <v>70.66</v>
      </c>
      <c r="AG74" s="65">
        <v>135.88</v>
      </c>
      <c r="AH74" s="64">
        <v>28</v>
      </c>
      <c r="AI74" s="64">
        <v>2881.27</v>
      </c>
      <c r="AJ74" s="64">
        <f>'[1]Main- Master (2)'!AH8268</f>
        <v>12.850000000000001</v>
      </c>
      <c r="AK74" s="64">
        <f t="shared" si="32"/>
        <v>944</v>
      </c>
      <c r="AL74" s="65">
        <f>'[1]Main- Master (2)'!AJ8268</f>
        <v>9.44</v>
      </c>
      <c r="AM74" s="65">
        <f t="shared" si="47"/>
        <v>9.456873712098911</v>
      </c>
      <c r="AN74" s="65">
        <f t="shared" si="48"/>
        <v>32.76333005931412</v>
      </c>
      <c r="AO74" s="66">
        <f t="shared" si="33"/>
        <v>123.03</v>
      </c>
      <c r="AP74" s="66">
        <f t="shared" si="34"/>
        <v>1937.27</v>
      </c>
      <c r="AQ74" s="66">
        <f t="shared" si="35"/>
        <v>20.505</v>
      </c>
      <c r="AR74" s="66">
        <f t="shared" si="36"/>
        <v>322.87833333333333</v>
      </c>
      <c r="AS74" s="66">
        <f t="shared" si="37"/>
        <v>20.505</v>
      </c>
      <c r="AT74" s="66">
        <f t="shared" si="38"/>
        <v>322.87833333333333</v>
      </c>
      <c r="AU74" s="66">
        <f t="shared" si="39"/>
        <v>20.505</v>
      </c>
      <c r="AV74" s="66">
        <f t="shared" si="40"/>
        <v>322.87833333333333</v>
      </c>
      <c r="AW74" s="66">
        <f t="shared" si="41"/>
        <v>20.505</v>
      </c>
      <c r="AX74" s="66">
        <f t="shared" si="42"/>
        <v>322.87833333333333</v>
      </c>
      <c r="AY74" s="66">
        <f t="shared" si="43"/>
        <v>20.505</v>
      </c>
      <c r="AZ74" s="66">
        <f t="shared" si="44"/>
        <v>322.87833333333333</v>
      </c>
      <c r="BA74" s="66">
        <f t="shared" si="45"/>
        <v>20.505</v>
      </c>
      <c r="BB74" s="66">
        <f t="shared" si="46"/>
        <v>322.87833333333333</v>
      </c>
    </row>
    <row r="75" spans="2:54" s="67" customFormat="1" ht="12.75">
      <c r="B75" s="68" t="s">
        <v>144</v>
      </c>
      <c r="C75" s="68" t="s">
        <v>145</v>
      </c>
      <c r="D75" s="68">
        <v>0</v>
      </c>
      <c r="E75" s="68">
        <v>0</v>
      </c>
      <c r="F75" s="68">
        <v>0</v>
      </c>
      <c r="G75" s="68">
        <v>0</v>
      </c>
      <c r="H75" s="68">
        <v>0</v>
      </c>
      <c r="I75" s="69">
        <v>251</v>
      </c>
      <c r="J75" s="68">
        <v>0</v>
      </c>
      <c r="K75" s="68">
        <v>1018.3010000000004</v>
      </c>
      <c r="L75" s="68">
        <v>964.7729999999998</v>
      </c>
      <c r="M75" s="68">
        <v>20603.042709270423</v>
      </c>
      <c r="N75" s="68">
        <v>94.60500000000053</v>
      </c>
      <c r="O75" s="68">
        <v>20508.06997000001</v>
      </c>
      <c r="P75" s="68">
        <v>9594507.36</v>
      </c>
      <c r="Q75" s="68">
        <v>7546081</v>
      </c>
      <c r="R75" s="68">
        <v>15769.754029999995</v>
      </c>
      <c r="S75" s="68">
        <v>0</v>
      </c>
      <c r="T75" s="68">
        <v>0</v>
      </c>
      <c r="U75" s="69">
        <v>222</v>
      </c>
      <c r="V75" s="69">
        <v>112</v>
      </c>
      <c r="W75" s="69">
        <v>24</v>
      </c>
      <c r="X75" s="69">
        <v>44</v>
      </c>
      <c r="Y75" s="68">
        <v>251</v>
      </c>
      <c r="Z75" s="68">
        <v>191</v>
      </c>
      <c r="AA75" s="68">
        <v>759.4529999999995</v>
      </c>
      <c r="AB75" s="69">
        <v>185</v>
      </c>
      <c r="AC75" s="69">
        <v>86</v>
      </c>
      <c r="AD75" s="69">
        <v>19</v>
      </c>
      <c r="AE75" s="69">
        <v>27</v>
      </c>
      <c r="AF75" s="68">
        <v>118.89</v>
      </c>
      <c r="AG75" s="65">
        <v>228.64</v>
      </c>
      <c r="AH75" s="64">
        <v>69</v>
      </c>
      <c r="AI75" s="64">
        <v>2975</v>
      </c>
      <c r="AJ75" s="64">
        <f>'[1]Main- Master (2)'!AH8520</f>
        <v>32.45299999999952</v>
      </c>
      <c r="AK75" s="64">
        <f t="shared" si="32"/>
        <v>1006</v>
      </c>
      <c r="AL75" s="65">
        <f>'[1]Main- Master (2)'!AJ8520</f>
        <v>10.06</v>
      </c>
      <c r="AM75" s="65">
        <f t="shared" si="47"/>
        <v>14.19392932120343</v>
      </c>
      <c r="AN75" s="65">
        <f t="shared" si="48"/>
        <v>33.81512605042017</v>
      </c>
      <c r="AO75" s="66">
        <f t="shared" si="33"/>
        <v>196.18700000000047</v>
      </c>
      <c r="AP75" s="66">
        <f t="shared" si="34"/>
        <v>1969</v>
      </c>
      <c r="AQ75" s="66">
        <f t="shared" si="35"/>
        <v>32.69783333333341</v>
      </c>
      <c r="AR75" s="66">
        <f t="shared" si="36"/>
        <v>328.1666666666667</v>
      </c>
      <c r="AS75" s="66">
        <f t="shared" si="37"/>
        <v>32.69783333333341</v>
      </c>
      <c r="AT75" s="66">
        <f t="shared" si="38"/>
        <v>328.1666666666667</v>
      </c>
      <c r="AU75" s="66">
        <f t="shared" si="39"/>
        <v>32.69783333333341</v>
      </c>
      <c r="AV75" s="66">
        <f t="shared" si="40"/>
        <v>328.1666666666667</v>
      </c>
      <c r="AW75" s="66">
        <f t="shared" si="41"/>
        <v>32.69783333333341</v>
      </c>
      <c r="AX75" s="66">
        <f t="shared" si="42"/>
        <v>328.1666666666667</v>
      </c>
      <c r="AY75" s="66">
        <f t="shared" si="43"/>
        <v>32.69783333333341</v>
      </c>
      <c r="AZ75" s="66">
        <f t="shared" si="44"/>
        <v>328.1666666666667</v>
      </c>
      <c r="BA75" s="66">
        <f t="shared" si="45"/>
        <v>32.69783333333341</v>
      </c>
      <c r="BB75" s="66">
        <f t="shared" si="46"/>
        <v>328.1666666666667</v>
      </c>
    </row>
    <row r="76" spans="2:54" s="67" customFormat="1" ht="12.75">
      <c r="B76" s="68" t="s">
        <v>146</v>
      </c>
      <c r="C76" s="68" t="s">
        <v>147</v>
      </c>
      <c r="D76" s="68">
        <v>0</v>
      </c>
      <c r="E76" s="68">
        <v>0</v>
      </c>
      <c r="F76" s="68">
        <v>0</v>
      </c>
      <c r="G76" s="68">
        <v>0</v>
      </c>
      <c r="H76" s="68">
        <v>0</v>
      </c>
      <c r="I76" s="69">
        <v>71</v>
      </c>
      <c r="J76" s="68">
        <v>0</v>
      </c>
      <c r="K76" s="68">
        <v>292.415</v>
      </c>
      <c r="L76" s="68">
        <v>286.445</v>
      </c>
      <c r="M76" s="68">
        <v>6278.400734999999</v>
      </c>
      <c r="N76" s="68">
        <v>750.3400000000006</v>
      </c>
      <c r="O76" s="68">
        <v>6935.754104200001</v>
      </c>
      <c r="P76" s="68">
        <v>2787318</v>
      </c>
      <c r="Q76" s="68">
        <v>825091</v>
      </c>
      <c r="R76" s="68">
        <v>3668.23</v>
      </c>
      <c r="S76" s="68">
        <v>0</v>
      </c>
      <c r="T76" s="68">
        <v>0</v>
      </c>
      <c r="U76" s="69">
        <v>64</v>
      </c>
      <c r="V76" s="69">
        <v>29</v>
      </c>
      <c r="W76" s="69">
        <v>9</v>
      </c>
      <c r="X76" s="69">
        <v>6</v>
      </c>
      <c r="Y76" s="68">
        <v>71</v>
      </c>
      <c r="Z76" s="68">
        <v>25</v>
      </c>
      <c r="AA76" s="68">
        <v>86.575</v>
      </c>
      <c r="AB76" s="69">
        <v>28</v>
      </c>
      <c r="AC76" s="69">
        <v>7</v>
      </c>
      <c r="AD76" s="69">
        <v>4</v>
      </c>
      <c r="AE76" s="69">
        <v>1</v>
      </c>
      <c r="AF76" s="68">
        <v>86.99</v>
      </c>
      <c r="AG76" s="65">
        <v>173.035</v>
      </c>
      <c r="AH76" s="64">
        <v>43</v>
      </c>
      <c r="AI76" s="64">
        <v>3021.15</v>
      </c>
      <c r="AJ76" s="64">
        <f>'[1]Main- Master (2)'!AH8592</f>
        <v>17.99</v>
      </c>
      <c r="AK76" s="64">
        <f t="shared" si="32"/>
        <v>746</v>
      </c>
      <c r="AL76" s="65">
        <f>'[1]Main- Master (2)'!AJ8592</f>
        <v>7.46</v>
      </c>
      <c r="AM76" s="65">
        <f t="shared" si="47"/>
        <v>10.396740543820613</v>
      </c>
      <c r="AN76" s="65">
        <f t="shared" si="48"/>
        <v>24.69258394982043</v>
      </c>
      <c r="AO76" s="66">
        <f t="shared" si="33"/>
        <v>155.045</v>
      </c>
      <c r="AP76" s="66">
        <f t="shared" si="34"/>
        <v>2275.15</v>
      </c>
      <c r="AQ76" s="66">
        <f t="shared" si="35"/>
        <v>25.840833333333332</v>
      </c>
      <c r="AR76" s="66">
        <f t="shared" si="36"/>
        <v>379.19166666666666</v>
      </c>
      <c r="AS76" s="66">
        <f t="shared" si="37"/>
        <v>25.840833333333332</v>
      </c>
      <c r="AT76" s="66">
        <f t="shared" si="38"/>
        <v>379.19166666666666</v>
      </c>
      <c r="AU76" s="66">
        <f t="shared" si="39"/>
        <v>25.840833333333332</v>
      </c>
      <c r="AV76" s="66">
        <f t="shared" si="40"/>
        <v>379.19166666666666</v>
      </c>
      <c r="AW76" s="66">
        <f t="shared" si="41"/>
        <v>25.840833333333332</v>
      </c>
      <c r="AX76" s="66">
        <f t="shared" si="42"/>
        <v>379.19166666666666</v>
      </c>
      <c r="AY76" s="66">
        <f t="shared" si="43"/>
        <v>25.840833333333332</v>
      </c>
      <c r="AZ76" s="66">
        <f t="shared" si="44"/>
        <v>379.19166666666666</v>
      </c>
      <c r="BA76" s="66">
        <f t="shared" si="45"/>
        <v>25.840833333333332</v>
      </c>
      <c r="BB76" s="66">
        <f t="shared" si="46"/>
        <v>379.19166666666666</v>
      </c>
    </row>
    <row r="77" spans="2:54" s="67" customFormat="1" ht="12.75">
      <c r="B77" s="68" t="s">
        <v>146</v>
      </c>
      <c r="C77" s="68" t="s">
        <v>148</v>
      </c>
      <c r="D77" s="68">
        <v>0</v>
      </c>
      <c r="E77" s="68">
        <v>0</v>
      </c>
      <c r="F77" s="68">
        <v>0</v>
      </c>
      <c r="G77" s="68">
        <v>0</v>
      </c>
      <c r="H77" s="68">
        <v>0</v>
      </c>
      <c r="I77" s="69">
        <v>145</v>
      </c>
      <c r="J77" s="68">
        <v>0</v>
      </c>
      <c r="K77" s="68">
        <v>536.029</v>
      </c>
      <c r="L77" s="68">
        <v>522.3739999999998</v>
      </c>
      <c r="M77" s="68">
        <v>10335.241095000001</v>
      </c>
      <c r="N77" s="68">
        <v>1262.5</v>
      </c>
      <c r="O77" s="68">
        <v>11794.70350129867</v>
      </c>
      <c r="P77" s="68">
        <v>5649066</v>
      </c>
      <c r="Q77" s="68">
        <v>3722831</v>
      </c>
      <c r="R77" s="68">
        <v>8619.949660000002</v>
      </c>
      <c r="S77" s="68">
        <v>0</v>
      </c>
      <c r="T77" s="68">
        <v>0</v>
      </c>
      <c r="U77" s="69">
        <v>153</v>
      </c>
      <c r="V77" s="69">
        <v>46</v>
      </c>
      <c r="W77" s="69">
        <v>18</v>
      </c>
      <c r="X77" s="69">
        <v>21</v>
      </c>
      <c r="Y77" s="68">
        <v>145</v>
      </c>
      <c r="Z77" s="68">
        <v>101</v>
      </c>
      <c r="AA77" s="68">
        <v>349.9189999999999</v>
      </c>
      <c r="AB77" s="69">
        <v>124</v>
      </c>
      <c r="AC77" s="69">
        <v>22</v>
      </c>
      <c r="AD77" s="69">
        <v>12</v>
      </c>
      <c r="AE77" s="69">
        <v>10</v>
      </c>
      <c r="AF77" s="68">
        <v>89.98</v>
      </c>
      <c r="AG77" s="65">
        <v>75.11</v>
      </c>
      <c r="AH77" s="64">
        <v>20</v>
      </c>
      <c r="AI77" s="64">
        <v>2300</v>
      </c>
      <c r="AJ77" s="64">
        <f>'[1]Main- Master (2)'!AH8738</f>
        <v>4.87</v>
      </c>
      <c r="AK77" s="64">
        <f t="shared" si="32"/>
        <v>1200</v>
      </c>
      <c r="AL77" s="65">
        <f>'[1]Main- Master (2)'!AJ8738</f>
        <v>12</v>
      </c>
      <c r="AM77" s="65">
        <f t="shared" si="47"/>
        <v>6.483823725203036</v>
      </c>
      <c r="AN77" s="65">
        <f t="shared" si="48"/>
        <v>52.17391304347826</v>
      </c>
      <c r="AO77" s="66">
        <f t="shared" si="33"/>
        <v>70.24</v>
      </c>
      <c r="AP77" s="66">
        <f t="shared" si="34"/>
        <v>1100</v>
      </c>
      <c r="AQ77" s="66">
        <f t="shared" si="35"/>
        <v>11.706666666666665</v>
      </c>
      <c r="AR77" s="66">
        <f t="shared" si="36"/>
        <v>183.33333333333334</v>
      </c>
      <c r="AS77" s="66">
        <f t="shared" si="37"/>
        <v>11.706666666666665</v>
      </c>
      <c r="AT77" s="66">
        <f t="shared" si="38"/>
        <v>183.33333333333334</v>
      </c>
      <c r="AU77" s="66">
        <f t="shared" si="39"/>
        <v>11.706666666666665</v>
      </c>
      <c r="AV77" s="66">
        <f t="shared" si="40"/>
        <v>183.33333333333334</v>
      </c>
      <c r="AW77" s="66">
        <f t="shared" si="41"/>
        <v>11.706666666666665</v>
      </c>
      <c r="AX77" s="66">
        <f t="shared" si="42"/>
        <v>183.33333333333334</v>
      </c>
      <c r="AY77" s="66">
        <f t="shared" si="43"/>
        <v>11.706666666666665</v>
      </c>
      <c r="AZ77" s="66">
        <f t="shared" si="44"/>
        <v>183.33333333333334</v>
      </c>
      <c r="BA77" s="66">
        <f t="shared" si="45"/>
        <v>11.706666666666665</v>
      </c>
      <c r="BB77" s="66">
        <f t="shared" si="46"/>
        <v>183.33333333333334</v>
      </c>
    </row>
    <row r="78" spans="2:54" s="67" customFormat="1" ht="12.75">
      <c r="B78" s="68" t="s">
        <v>146</v>
      </c>
      <c r="C78" s="68" t="s">
        <v>149</v>
      </c>
      <c r="D78" s="68">
        <v>0</v>
      </c>
      <c r="E78" s="68">
        <v>0</v>
      </c>
      <c r="F78" s="68">
        <v>0</v>
      </c>
      <c r="G78" s="68">
        <v>0</v>
      </c>
      <c r="H78" s="68">
        <v>0</v>
      </c>
      <c r="I78" s="69">
        <v>80</v>
      </c>
      <c r="J78" s="68">
        <v>0</v>
      </c>
      <c r="K78" s="68">
        <v>393.925</v>
      </c>
      <c r="L78" s="68">
        <v>383.79700000000014</v>
      </c>
      <c r="M78" s="68">
        <v>8655.694499999998</v>
      </c>
      <c r="N78" s="68">
        <v>329.61</v>
      </c>
      <c r="O78" s="68">
        <v>8954.316612700004</v>
      </c>
      <c r="P78" s="68">
        <v>3051598</v>
      </c>
      <c r="Q78" s="68">
        <v>1611702</v>
      </c>
      <c r="R78" s="68">
        <v>3911.51566</v>
      </c>
      <c r="S78" s="68">
        <v>0</v>
      </c>
      <c r="T78" s="68">
        <v>0</v>
      </c>
      <c r="U78" s="69">
        <v>87</v>
      </c>
      <c r="V78" s="69">
        <v>31</v>
      </c>
      <c r="W78" s="69">
        <v>8</v>
      </c>
      <c r="X78" s="69">
        <v>21</v>
      </c>
      <c r="Y78" s="68">
        <v>80</v>
      </c>
      <c r="Z78" s="68">
        <v>40</v>
      </c>
      <c r="AA78" s="68">
        <v>161.08200000000002</v>
      </c>
      <c r="AB78" s="69">
        <v>49</v>
      </c>
      <c r="AC78" s="69">
        <v>11</v>
      </c>
      <c r="AD78" s="69">
        <v>4</v>
      </c>
      <c r="AE78" s="69">
        <v>6</v>
      </c>
      <c r="AF78" s="68">
        <v>39.06</v>
      </c>
      <c r="AG78" s="65">
        <v>167.295</v>
      </c>
      <c r="AH78" s="64">
        <v>44</v>
      </c>
      <c r="AI78" s="64">
        <v>2804</v>
      </c>
      <c r="AJ78" s="64">
        <f>'[1]Main- Master (2)'!AH8819</f>
        <v>20.082000000000022</v>
      </c>
      <c r="AK78" s="64">
        <f t="shared" si="32"/>
        <v>265</v>
      </c>
      <c r="AL78" s="65">
        <f>'[1]Main- Master (2)'!AJ8819</f>
        <v>2.65</v>
      </c>
      <c r="AM78" s="65">
        <f t="shared" si="47"/>
        <v>12.003945126871708</v>
      </c>
      <c r="AN78" s="65">
        <f t="shared" si="48"/>
        <v>9.450784593437946</v>
      </c>
      <c r="AO78" s="66">
        <f t="shared" si="33"/>
        <v>147.21299999999997</v>
      </c>
      <c r="AP78" s="66">
        <f t="shared" si="34"/>
        <v>2539</v>
      </c>
      <c r="AQ78" s="66">
        <f t="shared" si="35"/>
        <v>24.535499999999995</v>
      </c>
      <c r="AR78" s="66">
        <f t="shared" si="36"/>
        <v>423.1666666666667</v>
      </c>
      <c r="AS78" s="66">
        <f t="shared" si="37"/>
        <v>24.535499999999995</v>
      </c>
      <c r="AT78" s="66">
        <f t="shared" si="38"/>
        <v>423.1666666666667</v>
      </c>
      <c r="AU78" s="66">
        <f t="shared" si="39"/>
        <v>24.535499999999995</v>
      </c>
      <c r="AV78" s="66">
        <f t="shared" si="40"/>
        <v>423.1666666666667</v>
      </c>
      <c r="AW78" s="66">
        <f t="shared" si="41"/>
        <v>24.535499999999995</v>
      </c>
      <c r="AX78" s="66">
        <f t="shared" si="42"/>
        <v>423.1666666666667</v>
      </c>
      <c r="AY78" s="66">
        <f t="shared" si="43"/>
        <v>24.535499999999995</v>
      </c>
      <c r="AZ78" s="66">
        <f t="shared" si="44"/>
        <v>423.1666666666667</v>
      </c>
      <c r="BA78" s="66">
        <f t="shared" si="45"/>
        <v>24.535499999999995</v>
      </c>
      <c r="BB78" s="66">
        <f t="shared" si="46"/>
        <v>423.1666666666667</v>
      </c>
    </row>
    <row r="79" spans="2:54" s="67" customFormat="1" ht="12.75">
      <c r="B79" s="70" t="s">
        <v>150</v>
      </c>
      <c r="C79" s="70" t="s">
        <v>151</v>
      </c>
      <c r="D79" s="70">
        <v>0</v>
      </c>
      <c r="E79" s="70">
        <v>0</v>
      </c>
      <c r="F79" s="70">
        <v>0</v>
      </c>
      <c r="G79" s="70">
        <v>0</v>
      </c>
      <c r="H79" s="70">
        <v>0</v>
      </c>
      <c r="I79" s="71">
        <v>155</v>
      </c>
      <c r="J79" s="70">
        <v>0</v>
      </c>
      <c r="K79" s="70">
        <v>731.615</v>
      </c>
      <c r="L79" s="70">
        <v>567.6063999999999</v>
      </c>
      <c r="M79" s="70">
        <v>15575.08432363931</v>
      </c>
      <c r="N79" s="70">
        <v>1100.29</v>
      </c>
      <c r="O79" s="70">
        <v>18648.112143</v>
      </c>
      <c r="P79" s="70">
        <v>5444041</v>
      </c>
      <c r="Q79" s="70">
        <v>3331135</v>
      </c>
      <c r="R79" s="70">
        <v>15154.295569999997</v>
      </c>
      <c r="S79" s="70">
        <v>0</v>
      </c>
      <c r="T79" s="70">
        <v>0</v>
      </c>
      <c r="U79" s="71">
        <v>145</v>
      </c>
      <c r="V79" s="71">
        <v>64</v>
      </c>
      <c r="W79" s="71">
        <v>6</v>
      </c>
      <c r="X79" s="71">
        <v>7</v>
      </c>
      <c r="Y79" s="70">
        <v>155</v>
      </c>
      <c r="Z79" s="70">
        <v>113</v>
      </c>
      <c r="AA79" s="70">
        <v>502.1934000000001</v>
      </c>
      <c r="AB79" s="71">
        <v>115</v>
      </c>
      <c r="AC79" s="71">
        <v>42</v>
      </c>
      <c r="AD79" s="71">
        <v>4</v>
      </c>
      <c r="AE79" s="71">
        <v>6</v>
      </c>
      <c r="AF79" s="70">
        <v>78.87</v>
      </c>
      <c r="AG79" s="72">
        <v>151.675</v>
      </c>
      <c r="AH79" s="64">
        <v>38</v>
      </c>
      <c r="AI79" s="64">
        <v>3600</v>
      </c>
      <c r="AJ79" s="64">
        <f>'[1]Main- Master (2)'!AH8975</f>
        <v>26.28</v>
      </c>
      <c r="AK79" s="64">
        <f t="shared" si="32"/>
        <v>1593</v>
      </c>
      <c r="AL79" s="65">
        <f>'[1]Main- Master (2)'!AJ8975</f>
        <v>15.93</v>
      </c>
      <c r="AM79" s="65">
        <f t="shared" si="47"/>
        <v>17.3265205208505</v>
      </c>
      <c r="AN79" s="65">
        <f t="shared" si="48"/>
        <v>44.25</v>
      </c>
      <c r="AO79" s="66">
        <f t="shared" si="33"/>
        <v>125.39500000000001</v>
      </c>
      <c r="AP79" s="66">
        <f t="shared" si="34"/>
        <v>2007</v>
      </c>
      <c r="AQ79" s="66">
        <f t="shared" si="35"/>
        <v>20.89916666666667</v>
      </c>
      <c r="AR79" s="66">
        <f t="shared" si="36"/>
        <v>334.5</v>
      </c>
      <c r="AS79" s="66">
        <f t="shared" si="37"/>
        <v>20.89916666666667</v>
      </c>
      <c r="AT79" s="66">
        <f t="shared" si="38"/>
        <v>334.5</v>
      </c>
      <c r="AU79" s="66">
        <f t="shared" si="39"/>
        <v>20.89916666666667</v>
      </c>
      <c r="AV79" s="66">
        <f t="shared" si="40"/>
        <v>334.5</v>
      </c>
      <c r="AW79" s="66">
        <f t="shared" si="41"/>
        <v>20.89916666666667</v>
      </c>
      <c r="AX79" s="66">
        <f t="shared" si="42"/>
        <v>334.5</v>
      </c>
      <c r="AY79" s="66">
        <f t="shared" si="43"/>
        <v>20.89916666666667</v>
      </c>
      <c r="AZ79" s="66">
        <f t="shared" si="44"/>
        <v>334.5</v>
      </c>
      <c r="BA79" s="66">
        <f t="shared" si="45"/>
        <v>20.89916666666667</v>
      </c>
      <c r="BB79" s="66">
        <f t="shared" si="46"/>
        <v>334.5</v>
      </c>
    </row>
    <row r="80" spans="2:54" s="67" customFormat="1" ht="12.75">
      <c r="B80" s="68" t="s">
        <v>150</v>
      </c>
      <c r="C80" s="68" t="s">
        <v>152</v>
      </c>
      <c r="D80" s="68">
        <v>0</v>
      </c>
      <c r="E80" s="68">
        <v>0</v>
      </c>
      <c r="F80" s="68">
        <v>0</v>
      </c>
      <c r="G80" s="68">
        <v>0</v>
      </c>
      <c r="H80" s="68">
        <v>0</v>
      </c>
      <c r="I80" s="69">
        <v>66</v>
      </c>
      <c r="J80" s="68">
        <v>0</v>
      </c>
      <c r="K80" s="68">
        <v>264.45</v>
      </c>
      <c r="L80" s="68">
        <v>260.09299999999996</v>
      </c>
      <c r="M80" s="68">
        <v>6769.91</v>
      </c>
      <c r="N80" s="68">
        <v>211.51</v>
      </c>
      <c r="O80" s="68">
        <v>8000.638647000003</v>
      </c>
      <c r="P80" s="68">
        <v>2604147</v>
      </c>
      <c r="Q80" s="68">
        <v>595976</v>
      </c>
      <c r="R80" s="68">
        <v>5208.1089</v>
      </c>
      <c r="S80" s="68">
        <v>0</v>
      </c>
      <c r="T80" s="68">
        <v>0</v>
      </c>
      <c r="U80" s="69">
        <v>58</v>
      </c>
      <c r="V80" s="69">
        <v>25</v>
      </c>
      <c r="W80" s="69">
        <v>14</v>
      </c>
      <c r="X80" s="69">
        <v>2</v>
      </c>
      <c r="Y80" s="68">
        <v>66</v>
      </c>
      <c r="Z80" s="68">
        <v>31</v>
      </c>
      <c r="AA80" s="68">
        <v>115.30799999999999</v>
      </c>
      <c r="AB80" s="69">
        <v>27</v>
      </c>
      <c r="AC80" s="69">
        <v>13</v>
      </c>
      <c r="AD80" s="69">
        <v>11</v>
      </c>
      <c r="AE80" s="69">
        <v>0</v>
      </c>
      <c r="AF80" s="68">
        <v>55.69</v>
      </c>
      <c r="AG80" s="65">
        <v>107.1</v>
      </c>
      <c r="AH80" s="64">
        <v>43</v>
      </c>
      <c r="AI80" s="64">
        <v>3700</v>
      </c>
      <c r="AJ80" s="64" t="e">
        <f>'[1]Main- Master (2)'!AH9042</f>
        <v>#REF!</v>
      </c>
      <c r="AK80" s="64">
        <f t="shared" si="32"/>
        <v>1324</v>
      </c>
      <c r="AL80" s="65">
        <f>'[1]Main- Master (2)'!AJ9042</f>
        <v>13.24</v>
      </c>
      <c r="AM80" s="65" t="e">
        <f t="shared" si="47"/>
        <v>#REF!</v>
      </c>
      <c r="AN80" s="65">
        <f t="shared" si="48"/>
        <v>35.78378378378378</v>
      </c>
      <c r="AO80" s="66" t="e">
        <f t="shared" si="33"/>
        <v>#REF!</v>
      </c>
      <c r="AP80" s="66">
        <f t="shared" si="34"/>
        <v>2376</v>
      </c>
      <c r="AQ80" s="66" t="e">
        <f t="shared" si="35"/>
        <v>#REF!</v>
      </c>
      <c r="AR80" s="66">
        <f t="shared" si="36"/>
        <v>396</v>
      </c>
      <c r="AS80" s="66" t="e">
        <f t="shared" si="37"/>
        <v>#REF!</v>
      </c>
      <c r="AT80" s="66">
        <f t="shared" si="38"/>
        <v>396</v>
      </c>
      <c r="AU80" s="66" t="e">
        <f t="shared" si="39"/>
        <v>#REF!</v>
      </c>
      <c r="AV80" s="66">
        <f t="shared" si="40"/>
        <v>396</v>
      </c>
      <c r="AW80" s="66" t="e">
        <f t="shared" si="41"/>
        <v>#REF!</v>
      </c>
      <c r="AX80" s="66">
        <f t="shared" si="42"/>
        <v>396</v>
      </c>
      <c r="AY80" s="66" t="e">
        <f t="shared" si="43"/>
        <v>#REF!</v>
      </c>
      <c r="AZ80" s="66">
        <f t="shared" si="44"/>
        <v>396</v>
      </c>
      <c r="BA80" s="66" t="e">
        <f t="shared" si="45"/>
        <v>#REF!</v>
      </c>
      <c r="BB80" s="66">
        <f t="shared" si="46"/>
        <v>396</v>
      </c>
    </row>
    <row r="81" spans="2:54" s="67" customFormat="1" ht="12.75">
      <c r="B81" s="68" t="s">
        <v>153</v>
      </c>
      <c r="C81" s="68" t="s">
        <v>154</v>
      </c>
      <c r="D81" s="68">
        <v>0</v>
      </c>
      <c r="E81" s="68">
        <v>0</v>
      </c>
      <c r="F81" s="68">
        <v>0</v>
      </c>
      <c r="G81" s="68">
        <v>0</v>
      </c>
      <c r="H81" s="68">
        <v>0</v>
      </c>
      <c r="I81" s="69">
        <v>103</v>
      </c>
      <c r="J81" s="68">
        <v>0</v>
      </c>
      <c r="K81" s="68">
        <v>401.7</v>
      </c>
      <c r="L81" s="68">
        <v>389.014</v>
      </c>
      <c r="M81" s="68">
        <v>8537.994999999999</v>
      </c>
      <c r="N81" s="68">
        <v>256.52</v>
      </c>
      <c r="O81" s="68">
        <v>8740.45</v>
      </c>
      <c r="P81" s="68">
        <v>2357549</v>
      </c>
      <c r="Q81" s="68">
        <v>903776</v>
      </c>
      <c r="R81" s="68">
        <v>7232.37</v>
      </c>
      <c r="S81" s="68">
        <v>0</v>
      </c>
      <c r="T81" s="68">
        <v>0</v>
      </c>
      <c r="U81" s="69">
        <v>20</v>
      </c>
      <c r="V81" s="69">
        <v>98</v>
      </c>
      <c r="W81" s="69">
        <v>28</v>
      </c>
      <c r="X81" s="69">
        <v>6</v>
      </c>
      <c r="Y81" s="68">
        <v>103</v>
      </c>
      <c r="Z81" s="68">
        <v>97</v>
      </c>
      <c r="AA81" s="68">
        <v>371.114</v>
      </c>
      <c r="AB81" s="69">
        <v>20</v>
      </c>
      <c r="AC81" s="69">
        <v>90</v>
      </c>
      <c r="AD81" s="69">
        <v>27</v>
      </c>
      <c r="AE81" s="69">
        <v>6</v>
      </c>
      <c r="AF81" s="68">
        <v>9.91</v>
      </c>
      <c r="AG81" s="65">
        <v>19.06</v>
      </c>
      <c r="AH81" s="64">
        <v>5</v>
      </c>
      <c r="AI81" s="64">
        <v>910.89</v>
      </c>
      <c r="AJ81" s="64">
        <f>'[1]Main- Master (2)'!AH9146</f>
        <v>6.113999999999976</v>
      </c>
      <c r="AK81" s="64">
        <f t="shared" si="32"/>
        <v>628</v>
      </c>
      <c r="AL81" s="65">
        <f>'[1]Main- Master (2)'!AJ9146</f>
        <v>6.28</v>
      </c>
      <c r="AM81" s="65">
        <f t="shared" si="47"/>
        <v>32.0776495278068</v>
      </c>
      <c r="AN81" s="65">
        <f t="shared" si="48"/>
        <v>68.94356069338778</v>
      </c>
      <c r="AO81" s="66">
        <f t="shared" si="33"/>
        <v>12.946000000000023</v>
      </c>
      <c r="AP81" s="66">
        <f t="shared" si="34"/>
        <v>282.89</v>
      </c>
      <c r="AQ81" s="66">
        <f t="shared" si="35"/>
        <v>2.1576666666666706</v>
      </c>
      <c r="AR81" s="66">
        <f t="shared" si="36"/>
        <v>47.14833333333333</v>
      </c>
      <c r="AS81" s="66">
        <f t="shared" si="37"/>
        <v>2.1576666666666706</v>
      </c>
      <c r="AT81" s="66">
        <f t="shared" si="38"/>
        <v>47.14833333333333</v>
      </c>
      <c r="AU81" s="66">
        <f t="shared" si="39"/>
        <v>2.1576666666666706</v>
      </c>
      <c r="AV81" s="66">
        <f t="shared" si="40"/>
        <v>47.14833333333333</v>
      </c>
      <c r="AW81" s="66">
        <f t="shared" si="41"/>
        <v>2.1576666666666706</v>
      </c>
      <c r="AX81" s="66">
        <f t="shared" si="42"/>
        <v>47.14833333333333</v>
      </c>
      <c r="AY81" s="66">
        <f t="shared" si="43"/>
        <v>2.1576666666666706</v>
      </c>
      <c r="AZ81" s="66">
        <f t="shared" si="44"/>
        <v>47.14833333333333</v>
      </c>
      <c r="BA81" s="66">
        <f t="shared" si="45"/>
        <v>2.1576666666666706</v>
      </c>
      <c r="BB81" s="66">
        <f t="shared" si="46"/>
        <v>47.14833333333333</v>
      </c>
    </row>
    <row r="82" spans="2:54" s="67" customFormat="1" ht="12.75">
      <c r="B82" s="68" t="s">
        <v>153</v>
      </c>
      <c r="C82" s="68" t="s">
        <v>155</v>
      </c>
      <c r="D82" s="68">
        <v>0</v>
      </c>
      <c r="E82" s="68">
        <v>0</v>
      </c>
      <c r="F82" s="68">
        <v>0</v>
      </c>
      <c r="G82" s="68">
        <v>0</v>
      </c>
      <c r="H82" s="68">
        <v>0</v>
      </c>
      <c r="I82" s="69">
        <v>110</v>
      </c>
      <c r="J82" s="68">
        <v>0</v>
      </c>
      <c r="K82" s="68">
        <v>503.78</v>
      </c>
      <c r="L82" s="68">
        <v>487.94440000000014</v>
      </c>
      <c r="M82" s="68">
        <v>11851.294</v>
      </c>
      <c r="N82" s="68">
        <v>86.17</v>
      </c>
      <c r="O82" s="68">
        <v>11912.56</v>
      </c>
      <c r="P82" s="68">
        <v>4289008</v>
      </c>
      <c r="Q82" s="68">
        <v>3538948</v>
      </c>
      <c r="R82" s="68">
        <v>9517.09</v>
      </c>
      <c r="S82" s="68">
        <v>0</v>
      </c>
      <c r="T82" s="68">
        <v>0</v>
      </c>
      <c r="U82" s="69">
        <v>61</v>
      </c>
      <c r="V82" s="69">
        <v>83</v>
      </c>
      <c r="W82" s="69">
        <v>24</v>
      </c>
      <c r="X82" s="69">
        <v>9</v>
      </c>
      <c r="Y82" s="68">
        <v>110</v>
      </c>
      <c r="Z82" s="68">
        <v>93</v>
      </c>
      <c r="AA82" s="68">
        <v>383.36840000000007</v>
      </c>
      <c r="AB82" s="69">
        <v>54</v>
      </c>
      <c r="AC82" s="69">
        <v>67</v>
      </c>
      <c r="AD82" s="69">
        <v>23</v>
      </c>
      <c r="AE82" s="69">
        <v>8</v>
      </c>
      <c r="AF82" s="68">
        <v>86.26</v>
      </c>
      <c r="AG82" s="65">
        <v>165.88</v>
      </c>
      <c r="AH82" s="64">
        <v>30</v>
      </c>
      <c r="AI82" s="64">
        <v>3100</v>
      </c>
      <c r="AJ82" s="64">
        <f>'[1]Main- Master (2)'!AH9257</f>
        <v>29.368400000000065</v>
      </c>
      <c r="AK82" s="64">
        <f t="shared" si="32"/>
        <v>1009</v>
      </c>
      <c r="AL82" s="65">
        <f>'[1]Main- Master (2)'!AJ9257</f>
        <v>10.09</v>
      </c>
      <c r="AM82" s="65">
        <f t="shared" si="47"/>
        <v>17.70460573908854</v>
      </c>
      <c r="AN82" s="65">
        <f t="shared" si="48"/>
        <v>32.54838709677419</v>
      </c>
      <c r="AO82" s="66">
        <f t="shared" si="33"/>
        <v>136.51159999999993</v>
      </c>
      <c r="AP82" s="66">
        <f t="shared" si="34"/>
        <v>2091</v>
      </c>
      <c r="AQ82" s="66">
        <f t="shared" si="35"/>
        <v>22.751933333333323</v>
      </c>
      <c r="AR82" s="66">
        <f t="shared" si="36"/>
        <v>348.5</v>
      </c>
      <c r="AS82" s="66">
        <f t="shared" si="37"/>
        <v>22.751933333333323</v>
      </c>
      <c r="AT82" s="66">
        <f t="shared" si="38"/>
        <v>348.5</v>
      </c>
      <c r="AU82" s="66">
        <f t="shared" si="39"/>
        <v>22.751933333333323</v>
      </c>
      <c r="AV82" s="66">
        <f t="shared" si="40"/>
        <v>348.5</v>
      </c>
      <c r="AW82" s="66">
        <f t="shared" si="41"/>
        <v>22.751933333333323</v>
      </c>
      <c r="AX82" s="66">
        <f t="shared" si="42"/>
        <v>348.5</v>
      </c>
      <c r="AY82" s="66">
        <f t="shared" si="43"/>
        <v>22.751933333333323</v>
      </c>
      <c r="AZ82" s="66">
        <f t="shared" si="44"/>
        <v>348.5</v>
      </c>
      <c r="BA82" s="66">
        <f t="shared" si="45"/>
        <v>22.751933333333323</v>
      </c>
      <c r="BB82" s="66">
        <f t="shared" si="46"/>
        <v>348.5</v>
      </c>
    </row>
    <row r="83" spans="2:54" s="67" customFormat="1" ht="12.75">
      <c r="B83" s="68" t="s">
        <v>153</v>
      </c>
      <c r="C83" s="68" t="s">
        <v>156</v>
      </c>
      <c r="D83" s="68">
        <v>0</v>
      </c>
      <c r="E83" s="68">
        <v>0</v>
      </c>
      <c r="F83" s="68">
        <v>0</v>
      </c>
      <c r="G83" s="68">
        <v>0</v>
      </c>
      <c r="H83" s="68">
        <v>0</v>
      </c>
      <c r="I83" s="69">
        <v>62</v>
      </c>
      <c r="J83" s="68">
        <v>0</v>
      </c>
      <c r="K83" s="68">
        <v>303.21</v>
      </c>
      <c r="L83" s="68">
        <v>298.135</v>
      </c>
      <c r="M83" s="68">
        <v>7626.741146599999</v>
      </c>
      <c r="N83" s="68">
        <v>232.13</v>
      </c>
      <c r="O83" s="68">
        <v>7811.184611099999</v>
      </c>
      <c r="P83" s="68">
        <v>2430310</v>
      </c>
      <c r="Q83" s="68">
        <v>1977639</v>
      </c>
      <c r="R83" s="68">
        <v>5341.362999999999</v>
      </c>
      <c r="S83" s="68">
        <v>0</v>
      </c>
      <c r="T83" s="68">
        <v>0</v>
      </c>
      <c r="U83" s="69">
        <v>12</v>
      </c>
      <c r="V83" s="69">
        <v>48</v>
      </c>
      <c r="W83" s="69">
        <v>27</v>
      </c>
      <c r="X83" s="69">
        <v>5</v>
      </c>
      <c r="Y83" s="68">
        <v>62</v>
      </c>
      <c r="Z83" s="68">
        <v>50</v>
      </c>
      <c r="AA83" s="68">
        <v>215.805</v>
      </c>
      <c r="AB83" s="69">
        <v>10</v>
      </c>
      <c r="AC83" s="69">
        <v>42</v>
      </c>
      <c r="AD83" s="69">
        <v>24</v>
      </c>
      <c r="AE83" s="69">
        <v>5</v>
      </c>
      <c r="AF83" s="68">
        <v>59.17</v>
      </c>
      <c r="AG83" s="65">
        <v>113.78</v>
      </c>
      <c r="AH83" s="64">
        <v>17</v>
      </c>
      <c r="AI83" s="64">
        <v>2777.07</v>
      </c>
      <c r="AJ83" s="64">
        <f>'[1]Main- Master (2)'!AH9320</f>
        <v>17.805000000000064</v>
      </c>
      <c r="AK83" s="64">
        <f t="shared" si="32"/>
        <v>772</v>
      </c>
      <c r="AL83" s="65">
        <f>'[1]Main- Master (2)'!AJ9320</f>
        <v>7.72</v>
      </c>
      <c r="AM83" s="65">
        <f t="shared" si="47"/>
        <v>15.648620144137865</v>
      </c>
      <c r="AN83" s="65">
        <f t="shared" si="48"/>
        <v>27.799083206400987</v>
      </c>
      <c r="AO83" s="66">
        <f t="shared" si="33"/>
        <v>95.97499999999994</v>
      </c>
      <c r="AP83" s="66">
        <f t="shared" si="34"/>
        <v>2005.0700000000002</v>
      </c>
      <c r="AQ83" s="66">
        <f t="shared" si="35"/>
        <v>15.995833333333323</v>
      </c>
      <c r="AR83" s="66">
        <f t="shared" si="36"/>
        <v>334.17833333333334</v>
      </c>
      <c r="AS83" s="66">
        <f t="shared" si="37"/>
        <v>15.995833333333323</v>
      </c>
      <c r="AT83" s="66">
        <f t="shared" si="38"/>
        <v>334.17833333333334</v>
      </c>
      <c r="AU83" s="66">
        <f t="shared" si="39"/>
        <v>15.995833333333323</v>
      </c>
      <c r="AV83" s="66">
        <f t="shared" si="40"/>
        <v>334.17833333333334</v>
      </c>
      <c r="AW83" s="66">
        <f t="shared" si="41"/>
        <v>15.995833333333323</v>
      </c>
      <c r="AX83" s="66">
        <f t="shared" si="42"/>
        <v>334.17833333333334</v>
      </c>
      <c r="AY83" s="66">
        <f t="shared" si="43"/>
        <v>15.995833333333323</v>
      </c>
      <c r="AZ83" s="66">
        <f t="shared" si="44"/>
        <v>334.17833333333334</v>
      </c>
      <c r="BA83" s="66">
        <f t="shared" si="45"/>
        <v>15.995833333333323</v>
      </c>
      <c r="BB83" s="66">
        <f t="shared" si="46"/>
        <v>334.17833333333334</v>
      </c>
    </row>
    <row r="84" spans="2:54" s="67" customFormat="1" ht="12.75">
      <c r="B84" s="68" t="s">
        <v>153</v>
      </c>
      <c r="C84" s="68" t="s">
        <v>157</v>
      </c>
      <c r="D84" s="68">
        <v>0</v>
      </c>
      <c r="E84" s="68">
        <v>0</v>
      </c>
      <c r="F84" s="68">
        <v>0</v>
      </c>
      <c r="G84" s="68">
        <v>0</v>
      </c>
      <c r="H84" s="68">
        <v>0</v>
      </c>
      <c r="I84" s="69">
        <v>90</v>
      </c>
      <c r="J84" s="68">
        <v>0</v>
      </c>
      <c r="K84" s="68">
        <v>396.785</v>
      </c>
      <c r="L84" s="68">
        <v>387.05799999999977</v>
      </c>
      <c r="M84" s="68">
        <v>9087.839500000002</v>
      </c>
      <c r="N84" s="68">
        <v>389.06</v>
      </c>
      <c r="O84" s="68">
        <v>9479.2009475</v>
      </c>
      <c r="P84" s="68">
        <v>1869026</v>
      </c>
      <c r="Q84" s="68">
        <v>1338583</v>
      </c>
      <c r="R84" s="68">
        <v>5323.955759999998</v>
      </c>
      <c r="S84" s="68">
        <v>0</v>
      </c>
      <c r="T84" s="68">
        <v>0</v>
      </c>
      <c r="U84" s="69">
        <v>39</v>
      </c>
      <c r="V84" s="69">
        <v>66</v>
      </c>
      <c r="W84" s="69">
        <v>19</v>
      </c>
      <c r="X84" s="69">
        <v>5</v>
      </c>
      <c r="Y84" s="68">
        <v>90</v>
      </c>
      <c r="Z84" s="68">
        <v>34</v>
      </c>
      <c r="AA84" s="68">
        <v>161.15699999999998</v>
      </c>
      <c r="AB84" s="69">
        <v>19</v>
      </c>
      <c r="AC84" s="69">
        <v>23</v>
      </c>
      <c r="AD84" s="69">
        <v>8</v>
      </c>
      <c r="AE84" s="69">
        <v>4</v>
      </c>
      <c r="AF84" s="68">
        <v>125.69</v>
      </c>
      <c r="AG84" s="65">
        <v>241.72</v>
      </c>
      <c r="AH84" s="64">
        <v>60</v>
      </c>
      <c r="AI84" s="64">
        <v>3950</v>
      </c>
      <c r="AJ84" s="64">
        <f>'[1]Main- Master (2)'!AH9411</f>
        <v>35.55699999999999</v>
      </c>
      <c r="AK84" s="64">
        <f t="shared" si="32"/>
        <v>748</v>
      </c>
      <c r="AL84" s="65">
        <f>'[1]Main- Master (2)'!AJ9411</f>
        <v>7.48</v>
      </c>
      <c r="AM84" s="65">
        <f t="shared" si="47"/>
        <v>14.709995035578348</v>
      </c>
      <c r="AN84" s="65">
        <f t="shared" si="48"/>
        <v>18.936708860759495</v>
      </c>
      <c r="AO84" s="66">
        <f t="shared" si="33"/>
        <v>206.163</v>
      </c>
      <c r="AP84" s="66">
        <f t="shared" si="34"/>
        <v>3202</v>
      </c>
      <c r="AQ84" s="66">
        <f t="shared" si="35"/>
        <v>34.3605</v>
      </c>
      <c r="AR84" s="66">
        <f t="shared" si="36"/>
        <v>533.6666666666666</v>
      </c>
      <c r="AS84" s="66">
        <f t="shared" si="37"/>
        <v>34.3605</v>
      </c>
      <c r="AT84" s="66">
        <f t="shared" si="38"/>
        <v>533.6666666666666</v>
      </c>
      <c r="AU84" s="66">
        <f t="shared" si="39"/>
        <v>34.3605</v>
      </c>
      <c r="AV84" s="66">
        <f t="shared" si="40"/>
        <v>533.6666666666666</v>
      </c>
      <c r="AW84" s="66">
        <f t="shared" si="41"/>
        <v>34.3605</v>
      </c>
      <c r="AX84" s="66">
        <f t="shared" si="42"/>
        <v>533.6666666666666</v>
      </c>
      <c r="AY84" s="66">
        <f t="shared" si="43"/>
        <v>34.3605</v>
      </c>
      <c r="AZ84" s="66">
        <f t="shared" si="44"/>
        <v>533.6666666666666</v>
      </c>
      <c r="BA84" s="66">
        <f t="shared" si="45"/>
        <v>34.3605</v>
      </c>
      <c r="BB84" s="66">
        <f t="shared" si="46"/>
        <v>533.6666666666666</v>
      </c>
    </row>
    <row r="85" spans="2:54" s="67" customFormat="1" ht="12.75">
      <c r="B85" s="68" t="s">
        <v>153</v>
      </c>
      <c r="C85" s="68" t="s">
        <v>158</v>
      </c>
      <c r="D85" s="68">
        <v>0</v>
      </c>
      <c r="E85" s="68">
        <v>0</v>
      </c>
      <c r="F85" s="68">
        <v>0</v>
      </c>
      <c r="G85" s="68">
        <v>0</v>
      </c>
      <c r="H85" s="68">
        <v>0</v>
      </c>
      <c r="I85" s="69">
        <v>81</v>
      </c>
      <c r="J85" s="68">
        <v>0</v>
      </c>
      <c r="K85" s="68">
        <v>389.78</v>
      </c>
      <c r="L85" s="68">
        <v>378.005</v>
      </c>
      <c r="M85" s="68">
        <v>9526.6955</v>
      </c>
      <c r="N85" s="68">
        <v>79.13</v>
      </c>
      <c r="O85" s="68">
        <v>9575.464</v>
      </c>
      <c r="P85" s="68">
        <v>3157062</v>
      </c>
      <c r="Q85" s="68">
        <v>1314901</v>
      </c>
      <c r="R85" s="68">
        <v>6117.12</v>
      </c>
      <c r="S85" s="68">
        <v>0</v>
      </c>
      <c r="T85" s="68">
        <v>0</v>
      </c>
      <c r="U85" s="69">
        <v>52</v>
      </c>
      <c r="V85" s="69">
        <v>68</v>
      </c>
      <c r="W85" s="69">
        <v>23</v>
      </c>
      <c r="X85" s="69">
        <v>13</v>
      </c>
      <c r="Y85" s="68">
        <v>81</v>
      </c>
      <c r="Z85" s="68">
        <v>53</v>
      </c>
      <c r="AA85" s="68">
        <v>228.55</v>
      </c>
      <c r="AB85" s="69">
        <v>41</v>
      </c>
      <c r="AC85" s="69">
        <v>46</v>
      </c>
      <c r="AD85" s="69">
        <v>20</v>
      </c>
      <c r="AE85" s="69">
        <v>8</v>
      </c>
      <c r="AF85" s="68">
        <v>114.37</v>
      </c>
      <c r="AG85" s="65">
        <v>219.94</v>
      </c>
      <c r="AH85" s="64">
        <v>38</v>
      </c>
      <c r="AI85" s="64">
        <v>4074.4</v>
      </c>
      <c r="AJ85" s="64">
        <f>'[1]Main- Master (2)'!AH9493</f>
        <v>54.55000000000004</v>
      </c>
      <c r="AK85" s="64">
        <f t="shared" si="32"/>
        <v>1225</v>
      </c>
      <c r="AL85" s="65">
        <f>'[1]Main- Master (2)'!AJ9493</f>
        <v>12.25</v>
      </c>
      <c r="AM85" s="65">
        <f t="shared" si="47"/>
        <v>24.802218786941914</v>
      </c>
      <c r="AN85" s="65">
        <f t="shared" si="48"/>
        <v>30.065776556057333</v>
      </c>
      <c r="AO85" s="66">
        <f t="shared" si="33"/>
        <v>165.38999999999996</v>
      </c>
      <c r="AP85" s="66">
        <f t="shared" si="34"/>
        <v>2849.4</v>
      </c>
      <c r="AQ85" s="66">
        <f t="shared" si="35"/>
        <v>27.564999999999994</v>
      </c>
      <c r="AR85" s="66">
        <f t="shared" si="36"/>
        <v>474.90000000000003</v>
      </c>
      <c r="AS85" s="66">
        <f t="shared" si="37"/>
        <v>27.564999999999994</v>
      </c>
      <c r="AT85" s="66">
        <f t="shared" si="38"/>
        <v>474.90000000000003</v>
      </c>
      <c r="AU85" s="66">
        <f t="shared" si="39"/>
        <v>27.564999999999994</v>
      </c>
      <c r="AV85" s="66">
        <f t="shared" si="40"/>
        <v>474.90000000000003</v>
      </c>
      <c r="AW85" s="66">
        <f t="shared" si="41"/>
        <v>27.564999999999994</v>
      </c>
      <c r="AX85" s="66">
        <f t="shared" si="42"/>
        <v>474.90000000000003</v>
      </c>
      <c r="AY85" s="66">
        <f t="shared" si="43"/>
        <v>27.564999999999994</v>
      </c>
      <c r="AZ85" s="66">
        <f t="shared" si="44"/>
        <v>474.90000000000003</v>
      </c>
      <c r="BA85" s="66">
        <f t="shared" si="45"/>
        <v>27.564999999999994</v>
      </c>
      <c r="BB85" s="66">
        <f t="shared" si="46"/>
        <v>474.90000000000003</v>
      </c>
    </row>
    <row r="86" spans="2:54" s="67" customFormat="1" ht="12.75">
      <c r="B86" s="68" t="s">
        <v>159</v>
      </c>
      <c r="C86" s="68" t="s">
        <v>160</v>
      </c>
      <c r="D86" s="68">
        <v>0</v>
      </c>
      <c r="E86" s="68">
        <v>0</v>
      </c>
      <c r="F86" s="68">
        <v>0</v>
      </c>
      <c r="G86" s="68">
        <v>0</v>
      </c>
      <c r="H86" s="68">
        <v>0</v>
      </c>
      <c r="I86" s="69">
        <v>165</v>
      </c>
      <c r="J86" s="68">
        <v>0</v>
      </c>
      <c r="K86" s="68">
        <v>830.991</v>
      </c>
      <c r="L86" s="68">
        <v>806.1980000000002</v>
      </c>
      <c r="M86" s="68">
        <v>17191.302</v>
      </c>
      <c r="N86" s="68">
        <v>1182.015</v>
      </c>
      <c r="O86" s="68">
        <v>18375.341000000008</v>
      </c>
      <c r="P86" s="68">
        <v>6446043</v>
      </c>
      <c r="Q86" s="68">
        <v>4642969</v>
      </c>
      <c r="R86" s="68">
        <v>11289.467869999999</v>
      </c>
      <c r="S86" s="68">
        <v>0</v>
      </c>
      <c r="T86" s="68">
        <v>0</v>
      </c>
      <c r="U86" s="69">
        <v>111</v>
      </c>
      <c r="V86" s="69">
        <v>96</v>
      </c>
      <c r="W86" s="69">
        <v>13</v>
      </c>
      <c r="X86" s="69">
        <v>4</v>
      </c>
      <c r="Y86" s="68">
        <v>165</v>
      </c>
      <c r="Z86" s="68">
        <v>111</v>
      </c>
      <c r="AA86" s="68">
        <v>528.043</v>
      </c>
      <c r="AB86" s="69">
        <v>90</v>
      </c>
      <c r="AC86" s="69">
        <v>64</v>
      </c>
      <c r="AD86" s="69">
        <v>7</v>
      </c>
      <c r="AE86" s="69">
        <v>3</v>
      </c>
      <c r="AF86" s="68">
        <v>149.84</v>
      </c>
      <c r="AG86" s="65">
        <v>288.16</v>
      </c>
      <c r="AH86" s="64">
        <v>53</v>
      </c>
      <c r="AI86" s="64">
        <v>5000</v>
      </c>
      <c r="AJ86" s="64">
        <f>'[1]Main- Master (2)'!AH9659</f>
        <v>25.043000000000006</v>
      </c>
      <c r="AK86" s="64">
        <f t="shared" si="32"/>
        <v>1086</v>
      </c>
      <c r="AL86" s="65">
        <f>'[1]Main- Master (2)'!AJ9659</f>
        <v>10.86</v>
      </c>
      <c r="AM86" s="65">
        <f t="shared" si="47"/>
        <v>8.690657967795671</v>
      </c>
      <c r="AN86" s="65">
        <f t="shared" si="48"/>
        <v>21.72</v>
      </c>
      <c r="AO86" s="66">
        <f t="shared" si="33"/>
        <v>263.117</v>
      </c>
      <c r="AP86" s="66">
        <f t="shared" si="34"/>
        <v>3914</v>
      </c>
      <c r="AQ86" s="66">
        <f t="shared" si="35"/>
        <v>43.852833333333336</v>
      </c>
      <c r="AR86" s="66">
        <f t="shared" si="36"/>
        <v>652.3333333333334</v>
      </c>
      <c r="AS86" s="66">
        <f t="shared" si="37"/>
        <v>43.852833333333336</v>
      </c>
      <c r="AT86" s="66">
        <f t="shared" si="38"/>
        <v>652.3333333333334</v>
      </c>
      <c r="AU86" s="66">
        <f t="shared" si="39"/>
        <v>43.852833333333336</v>
      </c>
      <c r="AV86" s="66">
        <f t="shared" si="40"/>
        <v>652.3333333333334</v>
      </c>
      <c r="AW86" s="66">
        <f t="shared" si="41"/>
        <v>43.852833333333336</v>
      </c>
      <c r="AX86" s="66">
        <f t="shared" si="42"/>
        <v>652.3333333333334</v>
      </c>
      <c r="AY86" s="66">
        <f t="shared" si="43"/>
        <v>43.852833333333336</v>
      </c>
      <c r="AZ86" s="66">
        <f t="shared" si="44"/>
        <v>652.3333333333334</v>
      </c>
      <c r="BA86" s="66">
        <f t="shared" si="45"/>
        <v>43.852833333333336</v>
      </c>
      <c r="BB86" s="66">
        <f t="shared" si="46"/>
        <v>652.3333333333334</v>
      </c>
    </row>
    <row r="87" spans="2:54" s="67" customFormat="1" ht="12.75">
      <c r="B87" s="68" t="s">
        <v>159</v>
      </c>
      <c r="C87" s="68" t="s">
        <v>161</v>
      </c>
      <c r="D87" s="68">
        <v>0</v>
      </c>
      <c r="E87" s="68">
        <v>0</v>
      </c>
      <c r="F87" s="68">
        <v>0</v>
      </c>
      <c r="G87" s="68">
        <v>0</v>
      </c>
      <c r="H87" s="68">
        <v>0</v>
      </c>
      <c r="I87" s="69">
        <v>103</v>
      </c>
      <c r="J87" s="68">
        <v>0</v>
      </c>
      <c r="K87" s="68">
        <v>445.885</v>
      </c>
      <c r="L87" s="68">
        <v>443.66</v>
      </c>
      <c r="M87" s="68">
        <v>10370.82</v>
      </c>
      <c r="N87" s="68">
        <v>0</v>
      </c>
      <c r="O87" s="68">
        <v>11121.282954</v>
      </c>
      <c r="P87" s="68">
        <v>4059009</v>
      </c>
      <c r="Q87" s="68">
        <v>2107285</v>
      </c>
      <c r="R87" s="68">
        <v>6065.951999999999</v>
      </c>
      <c r="S87" s="68">
        <v>0</v>
      </c>
      <c r="T87" s="68">
        <v>0</v>
      </c>
      <c r="U87" s="69">
        <v>44</v>
      </c>
      <c r="V87" s="69">
        <v>72</v>
      </c>
      <c r="W87" s="69">
        <v>15</v>
      </c>
      <c r="X87" s="69">
        <v>4</v>
      </c>
      <c r="Y87" s="68">
        <v>103</v>
      </c>
      <c r="Z87" s="68">
        <v>54</v>
      </c>
      <c r="AA87" s="68">
        <v>202.71</v>
      </c>
      <c r="AB87" s="69">
        <v>26</v>
      </c>
      <c r="AC87" s="69">
        <v>39</v>
      </c>
      <c r="AD87" s="69">
        <v>7</v>
      </c>
      <c r="AE87" s="69">
        <v>1</v>
      </c>
      <c r="AF87" s="68">
        <v>135.86</v>
      </c>
      <c r="AG87" s="65">
        <v>261.27</v>
      </c>
      <c r="AH87" s="64">
        <v>53</v>
      </c>
      <c r="AI87" s="64">
        <v>3600</v>
      </c>
      <c r="AJ87" s="64">
        <f>'[1]Main- Master (2)'!AH9763</f>
        <v>22.5</v>
      </c>
      <c r="AK87" s="64">
        <f t="shared" si="32"/>
        <v>1036</v>
      </c>
      <c r="AL87" s="65">
        <f>'[1]Main- Master (2)'!AJ9763</f>
        <v>10.36</v>
      </c>
      <c r="AM87" s="65">
        <f t="shared" si="47"/>
        <v>8.61178091629349</v>
      </c>
      <c r="AN87" s="65">
        <f t="shared" si="48"/>
        <v>28.77777777777778</v>
      </c>
      <c r="AO87" s="66">
        <f t="shared" si="33"/>
        <v>238.76999999999998</v>
      </c>
      <c r="AP87" s="66">
        <f t="shared" si="34"/>
        <v>2564</v>
      </c>
      <c r="AQ87" s="66">
        <f t="shared" si="35"/>
        <v>39.794999999999995</v>
      </c>
      <c r="AR87" s="66">
        <f t="shared" si="36"/>
        <v>427.3333333333333</v>
      </c>
      <c r="AS87" s="66">
        <f t="shared" si="37"/>
        <v>39.794999999999995</v>
      </c>
      <c r="AT87" s="66">
        <f t="shared" si="38"/>
        <v>427.3333333333333</v>
      </c>
      <c r="AU87" s="66">
        <f t="shared" si="39"/>
        <v>39.794999999999995</v>
      </c>
      <c r="AV87" s="66">
        <f t="shared" si="40"/>
        <v>427.3333333333333</v>
      </c>
      <c r="AW87" s="66">
        <f t="shared" si="41"/>
        <v>39.794999999999995</v>
      </c>
      <c r="AX87" s="66">
        <f t="shared" si="42"/>
        <v>427.3333333333333</v>
      </c>
      <c r="AY87" s="66">
        <f t="shared" si="43"/>
        <v>39.794999999999995</v>
      </c>
      <c r="AZ87" s="66">
        <f t="shared" si="44"/>
        <v>427.3333333333333</v>
      </c>
      <c r="BA87" s="66">
        <f t="shared" si="45"/>
        <v>39.794999999999995</v>
      </c>
      <c r="BB87" s="66">
        <f t="shared" si="46"/>
        <v>427.3333333333333</v>
      </c>
    </row>
    <row r="88" spans="2:54" s="93" customFormat="1" ht="12.75">
      <c r="B88" s="88" t="s">
        <v>162</v>
      </c>
      <c r="C88" s="88" t="s">
        <v>163</v>
      </c>
      <c r="D88" s="88">
        <v>0</v>
      </c>
      <c r="E88" s="88">
        <v>0</v>
      </c>
      <c r="F88" s="88">
        <v>0</v>
      </c>
      <c r="G88" s="88">
        <v>0</v>
      </c>
      <c r="H88" s="88">
        <v>0</v>
      </c>
      <c r="I88" s="89">
        <v>250</v>
      </c>
      <c r="J88" s="88">
        <v>0</v>
      </c>
      <c r="K88" s="88">
        <v>960.7289999999994</v>
      </c>
      <c r="L88" s="88">
        <v>967.42</v>
      </c>
      <c r="M88" s="88">
        <v>20105.62275</v>
      </c>
      <c r="N88" s="88">
        <v>1066.58</v>
      </c>
      <c r="O88" s="88">
        <v>21880.757633825</v>
      </c>
      <c r="P88" s="88">
        <v>9731186</v>
      </c>
      <c r="Q88" s="88">
        <v>5601187</v>
      </c>
      <c r="R88" s="88">
        <v>15749.597719999992</v>
      </c>
      <c r="S88" s="88">
        <v>0</v>
      </c>
      <c r="T88" s="88">
        <v>0</v>
      </c>
      <c r="U88" s="89">
        <v>224</v>
      </c>
      <c r="V88" s="89">
        <v>73</v>
      </c>
      <c r="W88" s="89">
        <v>24</v>
      </c>
      <c r="X88" s="89">
        <v>11</v>
      </c>
      <c r="Y88" s="88">
        <v>250</v>
      </c>
      <c r="Z88" s="88">
        <v>155</v>
      </c>
      <c r="AA88" s="88">
        <v>606.055</v>
      </c>
      <c r="AB88" s="89">
        <v>153</v>
      </c>
      <c r="AC88" s="89">
        <v>36</v>
      </c>
      <c r="AD88" s="89">
        <v>13</v>
      </c>
      <c r="AE88" s="89">
        <v>3</v>
      </c>
      <c r="AF88" s="88">
        <v>222.57</v>
      </c>
      <c r="AG88" s="90">
        <v>428.02</v>
      </c>
      <c r="AH88" s="91">
        <v>114</v>
      </c>
      <c r="AI88" s="91">
        <v>6780.27</v>
      </c>
      <c r="AJ88" s="91">
        <f>'[1]Main- Master (2)'!AH10014</f>
        <v>28.9</v>
      </c>
      <c r="AK88" s="91">
        <f t="shared" si="32"/>
        <v>2448</v>
      </c>
      <c r="AL88" s="90">
        <f>'[1]Main- Master (2)'!AJ10014</f>
        <v>24.48</v>
      </c>
      <c r="AM88" s="90">
        <f t="shared" si="47"/>
        <v>6.7520209336012345</v>
      </c>
      <c r="AN88" s="90">
        <f t="shared" si="48"/>
        <v>36.104756890212336</v>
      </c>
      <c r="AO88" s="92">
        <f t="shared" si="33"/>
        <v>399.12</v>
      </c>
      <c r="AP88" s="92">
        <f t="shared" si="34"/>
        <v>4332.27</v>
      </c>
      <c r="AQ88" s="92">
        <f t="shared" si="35"/>
        <v>66.52</v>
      </c>
      <c r="AR88" s="92">
        <f t="shared" si="36"/>
        <v>722.0450000000001</v>
      </c>
      <c r="AS88" s="92">
        <f t="shared" si="37"/>
        <v>66.52</v>
      </c>
      <c r="AT88" s="92">
        <f t="shared" si="38"/>
        <v>722.0450000000001</v>
      </c>
      <c r="AU88" s="92">
        <f t="shared" si="39"/>
        <v>66.52</v>
      </c>
      <c r="AV88" s="92">
        <f t="shared" si="40"/>
        <v>722.0450000000001</v>
      </c>
      <c r="AW88" s="92">
        <f t="shared" si="41"/>
        <v>66.52</v>
      </c>
      <c r="AX88" s="92">
        <f t="shared" si="42"/>
        <v>722.0450000000001</v>
      </c>
      <c r="AY88" s="92">
        <f t="shared" si="43"/>
        <v>66.52</v>
      </c>
      <c r="AZ88" s="92">
        <f t="shared" si="44"/>
        <v>722.0450000000001</v>
      </c>
      <c r="BA88" s="92">
        <f t="shared" si="45"/>
        <v>66.52</v>
      </c>
      <c r="BB88" s="92">
        <f t="shared" si="46"/>
        <v>722.0450000000001</v>
      </c>
    </row>
    <row r="89" spans="2:54" s="67" customFormat="1" ht="12.75">
      <c r="B89" s="68" t="s">
        <v>164</v>
      </c>
      <c r="C89" s="68" t="s">
        <v>165</v>
      </c>
      <c r="D89" s="68">
        <v>0</v>
      </c>
      <c r="E89" s="68">
        <v>0</v>
      </c>
      <c r="F89" s="68">
        <v>0</v>
      </c>
      <c r="G89" s="68">
        <v>0</v>
      </c>
      <c r="H89" s="68">
        <v>0</v>
      </c>
      <c r="I89" s="69">
        <v>122</v>
      </c>
      <c r="J89" s="68">
        <v>0</v>
      </c>
      <c r="K89" s="68">
        <v>616.5440000000002</v>
      </c>
      <c r="L89" s="68">
        <v>616.5440000000002</v>
      </c>
      <c r="M89" s="68">
        <v>13349.379585367868</v>
      </c>
      <c r="N89" s="68">
        <v>-561.63</v>
      </c>
      <c r="O89" s="68">
        <v>12785.506283991044</v>
      </c>
      <c r="P89" s="68">
        <v>4763237</v>
      </c>
      <c r="Q89" s="68">
        <v>1450065</v>
      </c>
      <c r="R89" s="68">
        <v>7208.98</v>
      </c>
      <c r="S89" s="68">
        <v>0</v>
      </c>
      <c r="T89" s="68">
        <v>0</v>
      </c>
      <c r="U89" s="69">
        <v>98</v>
      </c>
      <c r="V89" s="69">
        <v>64</v>
      </c>
      <c r="W89" s="69">
        <v>16</v>
      </c>
      <c r="X89" s="69">
        <v>13</v>
      </c>
      <c r="Y89" s="68">
        <v>122</v>
      </c>
      <c r="Z89" s="68">
        <v>65</v>
      </c>
      <c r="AA89" s="68">
        <v>320.43399999999986</v>
      </c>
      <c r="AB89" s="69">
        <v>67</v>
      </c>
      <c r="AC89" s="69">
        <v>21</v>
      </c>
      <c r="AD89" s="69">
        <v>8</v>
      </c>
      <c r="AE89" s="69">
        <v>10</v>
      </c>
      <c r="AF89" s="68">
        <v>72.23</v>
      </c>
      <c r="AG89" s="65">
        <v>138.91</v>
      </c>
      <c r="AH89" s="64">
        <v>31</v>
      </c>
      <c r="AI89" s="64">
        <v>2400</v>
      </c>
      <c r="AJ89" s="64" t="e">
        <f>'[1]Main- Master (2)'!AH10137</f>
        <v>#REF!</v>
      </c>
      <c r="AK89" s="64">
        <f t="shared" si="32"/>
        <v>809</v>
      </c>
      <c r="AL89" s="65">
        <f>'[1]Main- Master (2)'!AJ10137</f>
        <v>8.09</v>
      </c>
      <c r="AM89" s="65" t="e">
        <f t="shared" si="47"/>
        <v>#REF!</v>
      </c>
      <c r="AN89" s="65">
        <f t="shared" si="48"/>
        <v>33.708333333333336</v>
      </c>
      <c r="AO89" s="66" t="e">
        <f t="shared" si="33"/>
        <v>#REF!</v>
      </c>
      <c r="AP89" s="66">
        <f t="shared" si="34"/>
        <v>1591</v>
      </c>
      <c r="AQ89" s="66" t="e">
        <f t="shared" si="35"/>
        <v>#REF!</v>
      </c>
      <c r="AR89" s="66">
        <f t="shared" si="36"/>
        <v>265.1666666666667</v>
      </c>
      <c r="AS89" s="66" t="e">
        <f t="shared" si="37"/>
        <v>#REF!</v>
      </c>
      <c r="AT89" s="66">
        <f t="shared" si="38"/>
        <v>265.1666666666667</v>
      </c>
      <c r="AU89" s="66" t="e">
        <f t="shared" si="39"/>
        <v>#REF!</v>
      </c>
      <c r="AV89" s="66">
        <f t="shared" si="40"/>
        <v>265.1666666666667</v>
      </c>
      <c r="AW89" s="66" t="e">
        <f t="shared" si="41"/>
        <v>#REF!</v>
      </c>
      <c r="AX89" s="66">
        <f t="shared" si="42"/>
        <v>265.1666666666667</v>
      </c>
      <c r="AY89" s="66" t="e">
        <f t="shared" si="43"/>
        <v>#REF!</v>
      </c>
      <c r="AZ89" s="66">
        <f t="shared" si="44"/>
        <v>265.1666666666667</v>
      </c>
      <c r="BA89" s="66" t="e">
        <f t="shared" si="45"/>
        <v>#REF!</v>
      </c>
      <c r="BB89" s="66">
        <f t="shared" si="46"/>
        <v>265.1666666666667</v>
      </c>
    </row>
    <row r="90" spans="2:54" s="67" customFormat="1" ht="12.75">
      <c r="B90" s="68" t="s">
        <v>166</v>
      </c>
      <c r="C90" s="68" t="s">
        <v>167</v>
      </c>
      <c r="D90" s="68">
        <v>0</v>
      </c>
      <c r="E90" s="68">
        <v>0</v>
      </c>
      <c r="F90" s="68">
        <v>0</v>
      </c>
      <c r="G90" s="68">
        <v>0</v>
      </c>
      <c r="H90" s="68">
        <v>0</v>
      </c>
      <c r="I90" s="69">
        <v>286</v>
      </c>
      <c r="J90" s="68">
        <v>0</v>
      </c>
      <c r="K90" s="68">
        <v>1251.805</v>
      </c>
      <c r="L90" s="68">
        <v>1213.4770000000003</v>
      </c>
      <c r="M90" s="68">
        <v>26270.981332631603</v>
      </c>
      <c r="N90" s="68">
        <v>-2848.04</v>
      </c>
      <c r="O90" s="68">
        <v>23808.401017088312</v>
      </c>
      <c r="P90" s="68">
        <v>11111881</v>
      </c>
      <c r="Q90" s="68">
        <v>0</v>
      </c>
      <c r="R90" s="68">
        <v>18622.86359923161</v>
      </c>
      <c r="S90" s="68">
        <v>0</v>
      </c>
      <c r="T90" s="68">
        <v>0</v>
      </c>
      <c r="U90" s="69">
        <v>290</v>
      </c>
      <c r="V90" s="69">
        <v>122</v>
      </c>
      <c r="W90" s="69">
        <v>36</v>
      </c>
      <c r="X90" s="69">
        <v>14</v>
      </c>
      <c r="Y90" s="68">
        <v>286</v>
      </c>
      <c r="Z90" s="68">
        <v>210</v>
      </c>
      <c r="AA90" s="68">
        <v>958.8569999999997</v>
      </c>
      <c r="AB90" s="69">
        <v>229</v>
      </c>
      <c r="AC90" s="69">
        <v>94</v>
      </c>
      <c r="AD90" s="69">
        <v>27</v>
      </c>
      <c r="AE90" s="69">
        <v>8</v>
      </c>
      <c r="AF90" s="68">
        <v>74.25</v>
      </c>
      <c r="AG90" s="65">
        <v>142.79</v>
      </c>
      <c r="AH90" s="64">
        <v>47</v>
      </c>
      <c r="AI90" s="64">
        <v>2650</v>
      </c>
      <c r="AJ90" s="64">
        <f>'[1]Main- Master (2)'!AH10424</f>
        <v>44.85699999999974</v>
      </c>
      <c r="AK90" s="64">
        <f t="shared" si="32"/>
        <v>948</v>
      </c>
      <c r="AL90" s="65">
        <f>'[1]Main- Master (2)'!AJ10424</f>
        <v>9.48</v>
      </c>
      <c r="AM90" s="65">
        <f t="shared" si="47"/>
        <v>31.414664892499296</v>
      </c>
      <c r="AN90" s="65">
        <f t="shared" si="48"/>
        <v>35.77358490566038</v>
      </c>
      <c r="AO90" s="66">
        <f t="shared" si="33"/>
        <v>97.93300000000025</v>
      </c>
      <c r="AP90" s="66">
        <f t="shared" si="34"/>
        <v>1702</v>
      </c>
      <c r="AQ90" s="66">
        <f t="shared" si="35"/>
        <v>16.322166666666707</v>
      </c>
      <c r="AR90" s="66">
        <f t="shared" si="36"/>
        <v>283.6666666666667</v>
      </c>
      <c r="AS90" s="66">
        <f t="shared" si="37"/>
        <v>16.322166666666707</v>
      </c>
      <c r="AT90" s="66">
        <f t="shared" si="38"/>
        <v>283.6666666666667</v>
      </c>
      <c r="AU90" s="66">
        <f t="shared" si="39"/>
        <v>16.322166666666707</v>
      </c>
      <c r="AV90" s="66">
        <f t="shared" si="40"/>
        <v>283.6666666666667</v>
      </c>
      <c r="AW90" s="66">
        <f t="shared" si="41"/>
        <v>16.322166666666707</v>
      </c>
      <c r="AX90" s="66">
        <f t="shared" si="42"/>
        <v>283.6666666666667</v>
      </c>
      <c r="AY90" s="66">
        <f t="shared" si="43"/>
        <v>16.322166666666707</v>
      </c>
      <c r="AZ90" s="66">
        <f t="shared" si="44"/>
        <v>283.6666666666667</v>
      </c>
      <c r="BA90" s="66">
        <f t="shared" si="45"/>
        <v>16.322166666666707</v>
      </c>
      <c r="BB90" s="66">
        <f t="shared" si="46"/>
        <v>283.6666666666667</v>
      </c>
    </row>
    <row r="91" spans="2:54" s="67" customFormat="1" ht="12.75">
      <c r="B91" s="68" t="s">
        <v>168</v>
      </c>
      <c r="C91" s="68" t="s">
        <v>169</v>
      </c>
      <c r="D91" s="68">
        <v>0</v>
      </c>
      <c r="E91" s="68">
        <v>0</v>
      </c>
      <c r="F91" s="68">
        <v>0</v>
      </c>
      <c r="G91" s="68">
        <v>0</v>
      </c>
      <c r="H91" s="68">
        <v>0</v>
      </c>
      <c r="I91" s="69">
        <v>53</v>
      </c>
      <c r="J91" s="68">
        <v>0</v>
      </c>
      <c r="K91" s="68">
        <v>393.318</v>
      </c>
      <c r="L91" s="68">
        <v>380.4909999999999</v>
      </c>
      <c r="M91" s="68">
        <v>9781.13</v>
      </c>
      <c r="N91" s="68">
        <v>-0.7500000000000049</v>
      </c>
      <c r="O91" s="68">
        <v>9755.518000999997</v>
      </c>
      <c r="P91" s="68">
        <v>2072639</v>
      </c>
      <c r="Q91" s="68">
        <v>934955</v>
      </c>
      <c r="R91" s="68">
        <v>4289.08</v>
      </c>
      <c r="S91" s="68">
        <v>0</v>
      </c>
      <c r="T91" s="68">
        <v>0</v>
      </c>
      <c r="U91" s="69">
        <v>58</v>
      </c>
      <c r="V91" s="69">
        <v>31</v>
      </c>
      <c r="W91" s="69">
        <v>13</v>
      </c>
      <c r="X91" s="69">
        <v>5</v>
      </c>
      <c r="Y91" s="68">
        <v>53</v>
      </c>
      <c r="Z91" s="68">
        <v>24</v>
      </c>
      <c r="AA91" s="68">
        <v>115.12</v>
      </c>
      <c r="AB91" s="69">
        <v>30</v>
      </c>
      <c r="AC91" s="69">
        <v>10</v>
      </c>
      <c r="AD91" s="69">
        <v>5</v>
      </c>
      <c r="AE91" s="69">
        <v>2</v>
      </c>
      <c r="AF91" s="68">
        <v>75.95</v>
      </c>
      <c r="AG91" s="65">
        <v>146.05</v>
      </c>
      <c r="AH91" s="64">
        <v>23</v>
      </c>
      <c r="AI91" s="64">
        <v>3573</v>
      </c>
      <c r="AJ91" s="64">
        <f>'[1]Main- Master (2)'!AH10478</f>
        <v>4.9</v>
      </c>
      <c r="AK91" s="64">
        <f t="shared" si="32"/>
        <v>1158</v>
      </c>
      <c r="AL91" s="65">
        <f>'[1]Main- Master (2)'!AJ10478</f>
        <v>11.58</v>
      </c>
      <c r="AM91" s="65">
        <f t="shared" si="47"/>
        <v>3.3550154056829853</v>
      </c>
      <c r="AN91" s="65">
        <f t="shared" si="48"/>
        <v>32.40973971452561</v>
      </c>
      <c r="AO91" s="66">
        <f t="shared" si="33"/>
        <v>141.15</v>
      </c>
      <c r="AP91" s="66">
        <f t="shared" si="34"/>
        <v>2415</v>
      </c>
      <c r="AQ91" s="66">
        <f t="shared" si="35"/>
        <v>23.525000000000002</v>
      </c>
      <c r="AR91" s="66">
        <f t="shared" si="36"/>
        <v>402.5</v>
      </c>
      <c r="AS91" s="66">
        <f t="shared" si="37"/>
        <v>23.525000000000002</v>
      </c>
      <c r="AT91" s="66">
        <f t="shared" si="38"/>
        <v>402.5</v>
      </c>
      <c r="AU91" s="66">
        <f t="shared" si="39"/>
        <v>23.525000000000002</v>
      </c>
      <c r="AV91" s="66">
        <f t="shared" si="40"/>
        <v>402.5</v>
      </c>
      <c r="AW91" s="66">
        <f t="shared" si="41"/>
        <v>23.525000000000002</v>
      </c>
      <c r="AX91" s="66">
        <f t="shared" si="42"/>
        <v>402.5</v>
      </c>
      <c r="AY91" s="66">
        <f t="shared" si="43"/>
        <v>23.525000000000002</v>
      </c>
      <c r="AZ91" s="66">
        <f t="shared" si="44"/>
        <v>402.5</v>
      </c>
      <c r="BA91" s="66">
        <f t="shared" si="45"/>
        <v>23.525000000000002</v>
      </c>
      <c r="BB91" s="66">
        <f t="shared" si="46"/>
        <v>402.5</v>
      </c>
    </row>
    <row r="92" spans="2:54" s="67" customFormat="1" ht="12.75">
      <c r="B92" s="68" t="s">
        <v>168</v>
      </c>
      <c r="C92" s="68" t="s">
        <v>170</v>
      </c>
      <c r="D92" s="68">
        <v>0</v>
      </c>
      <c r="E92" s="68">
        <v>0</v>
      </c>
      <c r="F92" s="68">
        <v>0</v>
      </c>
      <c r="G92" s="68">
        <v>0</v>
      </c>
      <c r="H92" s="68">
        <v>0</v>
      </c>
      <c r="I92" s="69">
        <v>52</v>
      </c>
      <c r="J92" s="68">
        <v>0</v>
      </c>
      <c r="K92" s="68">
        <v>371.437</v>
      </c>
      <c r="L92" s="68">
        <v>323.945</v>
      </c>
      <c r="M92" s="68">
        <v>8841.89</v>
      </c>
      <c r="N92" s="68">
        <v>59.57</v>
      </c>
      <c r="O92" s="68">
        <v>7970.711310000001</v>
      </c>
      <c r="P92" s="68">
        <v>1904785</v>
      </c>
      <c r="Q92" s="68">
        <v>1215848</v>
      </c>
      <c r="R92" s="68">
        <v>4544.31</v>
      </c>
      <c r="S92" s="68">
        <v>0</v>
      </c>
      <c r="T92" s="68">
        <v>0</v>
      </c>
      <c r="U92" s="69">
        <v>56</v>
      </c>
      <c r="V92" s="69">
        <v>25</v>
      </c>
      <c r="W92" s="69">
        <v>18</v>
      </c>
      <c r="X92" s="69">
        <v>7</v>
      </c>
      <c r="Y92" s="68">
        <v>52</v>
      </c>
      <c r="Z92" s="68">
        <v>31</v>
      </c>
      <c r="AA92" s="68">
        <v>151.435</v>
      </c>
      <c r="AB92" s="69">
        <v>33</v>
      </c>
      <c r="AC92" s="69">
        <v>6</v>
      </c>
      <c r="AD92" s="69">
        <v>4</v>
      </c>
      <c r="AE92" s="69">
        <v>1</v>
      </c>
      <c r="AF92" s="68">
        <v>76.24</v>
      </c>
      <c r="AG92" s="65">
        <v>146.61</v>
      </c>
      <c r="AH92" s="64">
        <v>19</v>
      </c>
      <c r="AI92" s="64">
        <v>2834</v>
      </c>
      <c r="AJ92" s="64">
        <f>'[1]Main- Master (2)'!AH10531</f>
        <v>29.435000000000002</v>
      </c>
      <c r="AK92" s="64">
        <f t="shared" si="32"/>
        <v>1068</v>
      </c>
      <c r="AL92" s="65">
        <f>'[1]Main- Master (2)'!AJ10531</f>
        <v>10.68</v>
      </c>
      <c r="AM92" s="65">
        <f t="shared" si="47"/>
        <v>20.077075233612987</v>
      </c>
      <c r="AN92" s="65">
        <f t="shared" si="48"/>
        <v>37.68525052928723</v>
      </c>
      <c r="AO92" s="66">
        <f t="shared" si="33"/>
        <v>117.17500000000001</v>
      </c>
      <c r="AP92" s="66">
        <f t="shared" si="34"/>
        <v>1766</v>
      </c>
      <c r="AQ92" s="66">
        <f t="shared" si="35"/>
        <v>19.52916666666667</v>
      </c>
      <c r="AR92" s="66">
        <f t="shared" si="36"/>
        <v>294.3333333333333</v>
      </c>
      <c r="AS92" s="66">
        <f t="shared" si="37"/>
        <v>19.52916666666667</v>
      </c>
      <c r="AT92" s="66">
        <f t="shared" si="38"/>
        <v>294.3333333333333</v>
      </c>
      <c r="AU92" s="66">
        <f t="shared" si="39"/>
        <v>19.52916666666667</v>
      </c>
      <c r="AV92" s="66">
        <f t="shared" si="40"/>
        <v>294.3333333333333</v>
      </c>
      <c r="AW92" s="66">
        <f t="shared" si="41"/>
        <v>19.52916666666667</v>
      </c>
      <c r="AX92" s="66">
        <f t="shared" si="42"/>
        <v>294.3333333333333</v>
      </c>
      <c r="AY92" s="66">
        <f t="shared" si="43"/>
        <v>19.52916666666667</v>
      </c>
      <c r="AZ92" s="66">
        <f t="shared" si="44"/>
        <v>294.3333333333333</v>
      </c>
      <c r="BA92" s="66">
        <f t="shared" si="45"/>
        <v>19.52916666666667</v>
      </c>
      <c r="BB92" s="66">
        <f t="shared" si="46"/>
        <v>294.3333333333333</v>
      </c>
    </row>
    <row r="93" spans="2:54" s="67" customFormat="1" ht="12.75">
      <c r="B93" s="68" t="s">
        <v>168</v>
      </c>
      <c r="C93" s="68" t="s">
        <v>171</v>
      </c>
      <c r="D93" s="68">
        <v>0</v>
      </c>
      <c r="E93" s="68">
        <v>0</v>
      </c>
      <c r="F93" s="68">
        <v>0</v>
      </c>
      <c r="G93" s="68">
        <v>0</v>
      </c>
      <c r="H93" s="68">
        <v>0</v>
      </c>
      <c r="I93" s="69">
        <v>49</v>
      </c>
      <c r="J93" s="68">
        <v>0</v>
      </c>
      <c r="K93" s="68">
        <v>446.108</v>
      </c>
      <c r="L93" s="68">
        <v>437.24</v>
      </c>
      <c r="M93" s="68">
        <v>10751</v>
      </c>
      <c r="N93" s="68">
        <v>180.17</v>
      </c>
      <c r="O93" s="68">
        <v>10937.158990000002</v>
      </c>
      <c r="P93" s="68">
        <v>1908978</v>
      </c>
      <c r="Q93" s="68">
        <v>739469</v>
      </c>
      <c r="R93" s="68">
        <v>6213.49</v>
      </c>
      <c r="S93" s="68">
        <v>0</v>
      </c>
      <c r="T93" s="68">
        <v>0</v>
      </c>
      <c r="U93" s="69">
        <v>71</v>
      </c>
      <c r="V93" s="69">
        <v>22</v>
      </c>
      <c r="W93" s="69">
        <v>16</v>
      </c>
      <c r="X93" s="69">
        <v>11</v>
      </c>
      <c r="Y93" s="68">
        <v>49</v>
      </c>
      <c r="Z93" s="68">
        <v>21</v>
      </c>
      <c r="AA93" s="68">
        <v>173.49200000000002</v>
      </c>
      <c r="AB93" s="69">
        <v>30</v>
      </c>
      <c r="AC93" s="69">
        <v>9</v>
      </c>
      <c r="AD93" s="69">
        <v>7</v>
      </c>
      <c r="AE93" s="69">
        <v>2</v>
      </c>
      <c r="AF93" s="68">
        <v>131.71</v>
      </c>
      <c r="AG93" s="65">
        <v>253.28</v>
      </c>
      <c r="AH93" s="64">
        <v>29</v>
      </c>
      <c r="AI93" s="64">
        <v>5549.28</v>
      </c>
      <c r="AJ93" s="64">
        <f>'[1]Main- Master (2)'!AH10581</f>
        <v>27.7</v>
      </c>
      <c r="AK93" s="64">
        <f t="shared" si="32"/>
        <v>1049</v>
      </c>
      <c r="AL93" s="65">
        <f>'[1]Main- Master (2)'!AJ10581</f>
        <v>10.49</v>
      </c>
      <c r="AM93" s="65">
        <f t="shared" si="47"/>
        <v>10.936512950094757</v>
      </c>
      <c r="AN93" s="65">
        <f t="shared" si="48"/>
        <v>18.90335322780613</v>
      </c>
      <c r="AO93" s="66">
        <f t="shared" si="33"/>
        <v>225.58</v>
      </c>
      <c r="AP93" s="66">
        <f t="shared" si="34"/>
        <v>4500.28</v>
      </c>
      <c r="AQ93" s="66">
        <f t="shared" si="35"/>
        <v>37.59666666666667</v>
      </c>
      <c r="AR93" s="66">
        <f t="shared" si="36"/>
        <v>750.0466666666666</v>
      </c>
      <c r="AS93" s="66">
        <f t="shared" si="37"/>
        <v>37.59666666666667</v>
      </c>
      <c r="AT93" s="66">
        <f t="shared" si="38"/>
        <v>750.0466666666666</v>
      </c>
      <c r="AU93" s="66">
        <f t="shared" si="39"/>
        <v>37.59666666666667</v>
      </c>
      <c r="AV93" s="66">
        <f t="shared" si="40"/>
        <v>750.0466666666666</v>
      </c>
      <c r="AW93" s="66">
        <f t="shared" si="41"/>
        <v>37.59666666666667</v>
      </c>
      <c r="AX93" s="66">
        <f t="shared" si="42"/>
        <v>750.0466666666666</v>
      </c>
      <c r="AY93" s="66">
        <f t="shared" si="43"/>
        <v>37.59666666666667</v>
      </c>
      <c r="AZ93" s="66">
        <f t="shared" si="44"/>
        <v>750.0466666666666</v>
      </c>
      <c r="BA93" s="66">
        <f t="shared" si="45"/>
        <v>37.59666666666667</v>
      </c>
      <c r="BB93" s="66">
        <f t="shared" si="46"/>
        <v>750.0466666666666</v>
      </c>
    </row>
    <row r="94" spans="2:54" s="67" customFormat="1" ht="12.75">
      <c r="B94" s="68" t="s">
        <v>168</v>
      </c>
      <c r="C94" s="68" t="s">
        <v>172</v>
      </c>
      <c r="D94" s="68">
        <v>0</v>
      </c>
      <c r="E94" s="68">
        <v>0</v>
      </c>
      <c r="F94" s="68">
        <v>0</v>
      </c>
      <c r="G94" s="68">
        <v>0</v>
      </c>
      <c r="H94" s="68">
        <v>0</v>
      </c>
      <c r="I94" s="69">
        <v>34</v>
      </c>
      <c r="J94" s="68">
        <v>0</v>
      </c>
      <c r="K94" s="68">
        <v>285.511</v>
      </c>
      <c r="L94" s="68">
        <v>266.59</v>
      </c>
      <c r="M94" s="68">
        <v>7430.3</v>
      </c>
      <c r="N94" s="68">
        <v>-26.535</v>
      </c>
      <c r="O94" s="68">
        <v>7318.895301499997</v>
      </c>
      <c r="P94" s="68">
        <v>1336067</v>
      </c>
      <c r="Q94" s="68">
        <v>389146</v>
      </c>
      <c r="R94" s="68">
        <v>3205.82</v>
      </c>
      <c r="S94" s="68">
        <v>0</v>
      </c>
      <c r="T94" s="68">
        <v>0</v>
      </c>
      <c r="U94" s="69">
        <v>47</v>
      </c>
      <c r="V94" s="69">
        <v>27</v>
      </c>
      <c r="W94" s="69">
        <v>24</v>
      </c>
      <c r="X94" s="69">
        <v>11</v>
      </c>
      <c r="Y94" s="68">
        <v>34</v>
      </c>
      <c r="Z94" s="68">
        <v>10</v>
      </c>
      <c r="AA94" s="68">
        <v>59.71</v>
      </c>
      <c r="AB94" s="69">
        <v>14</v>
      </c>
      <c r="AC94" s="69">
        <v>8</v>
      </c>
      <c r="AD94" s="69">
        <v>9</v>
      </c>
      <c r="AE94" s="69">
        <v>6</v>
      </c>
      <c r="AF94" s="68">
        <v>85.88</v>
      </c>
      <c r="AG94" s="65">
        <v>165.15</v>
      </c>
      <c r="AH94" s="64">
        <v>25</v>
      </c>
      <c r="AI94" s="64">
        <v>4318.16</v>
      </c>
      <c r="AJ94" s="64">
        <f>'[1]Main- Master (2)'!AH10616</f>
        <v>1.710000000000008</v>
      </c>
      <c r="AK94" s="64">
        <f t="shared" si="32"/>
        <v>931</v>
      </c>
      <c r="AL94" s="65">
        <f>'[1]Main- Master (2)'!AJ10616</f>
        <v>9.31</v>
      </c>
      <c r="AM94" s="65">
        <f t="shared" si="47"/>
        <v>1.0354223433242553</v>
      </c>
      <c r="AN94" s="65">
        <f t="shared" si="48"/>
        <v>21.560108935287253</v>
      </c>
      <c r="AO94" s="66">
        <f t="shared" si="33"/>
        <v>163.44</v>
      </c>
      <c r="AP94" s="66">
        <f t="shared" si="34"/>
        <v>3387.16</v>
      </c>
      <c r="AQ94" s="66">
        <f t="shared" si="35"/>
        <v>27.24</v>
      </c>
      <c r="AR94" s="66">
        <f t="shared" si="36"/>
        <v>564.5266666666666</v>
      </c>
      <c r="AS94" s="66">
        <f t="shared" si="37"/>
        <v>27.24</v>
      </c>
      <c r="AT94" s="66">
        <f t="shared" si="38"/>
        <v>564.5266666666666</v>
      </c>
      <c r="AU94" s="66">
        <f t="shared" si="39"/>
        <v>27.24</v>
      </c>
      <c r="AV94" s="66">
        <f t="shared" si="40"/>
        <v>564.5266666666666</v>
      </c>
      <c r="AW94" s="66">
        <f t="shared" si="41"/>
        <v>27.24</v>
      </c>
      <c r="AX94" s="66">
        <f t="shared" si="42"/>
        <v>564.5266666666666</v>
      </c>
      <c r="AY94" s="66">
        <f t="shared" si="43"/>
        <v>27.24</v>
      </c>
      <c r="AZ94" s="66">
        <f t="shared" si="44"/>
        <v>564.5266666666666</v>
      </c>
      <c r="BA94" s="66">
        <f t="shared" si="45"/>
        <v>27.24</v>
      </c>
      <c r="BB94" s="66">
        <f t="shared" si="46"/>
        <v>564.5266666666666</v>
      </c>
    </row>
    <row r="95" spans="2:54" s="67" customFormat="1" ht="12.75">
      <c r="B95" s="68" t="s">
        <v>173</v>
      </c>
      <c r="C95" s="68" t="s">
        <v>174</v>
      </c>
      <c r="D95" s="68">
        <v>0</v>
      </c>
      <c r="E95" s="68">
        <v>0</v>
      </c>
      <c r="F95" s="68">
        <v>0</v>
      </c>
      <c r="G95" s="68">
        <v>0</v>
      </c>
      <c r="H95" s="68">
        <v>0</v>
      </c>
      <c r="I95" s="69">
        <v>54</v>
      </c>
      <c r="J95" s="68">
        <v>0</v>
      </c>
      <c r="K95" s="68">
        <v>367.07</v>
      </c>
      <c r="L95" s="68">
        <v>360.015</v>
      </c>
      <c r="M95" s="68">
        <v>8406.55</v>
      </c>
      <c r="N95" s="68">
        <v>0</v>
      </c>
      <c r="O95" s="68">
        <v>9178.963120000002</v>
      </c>
      <c r="P95" s="68">
        <v>2112973</v>
      </c>
      <c r="Q95" s="68">
        <v>1495260</v>
      </c>
      <c r="R95" s="68">
        <v>7048.17</v>
      </c>
      <c r="S95" s="68">
        <v>0</v>
      </c>
      <c r="T95" s="68">
        <v>0</v>
      </c>
      <c r="U95" s="69">
        <v>78</v>
      </c>
      <c r="V95" s="69">
        <v>26</v>
      </c>
      <c r="W95" s="69">
        <v>8</v>
      </c>
      <c r="X95" s="69">
        <v>6</v>
      </c>
      <c r="Y95" s="68">
        <v>54</v>
      </c>
      <c r="Z95" s="68">
        <v>40</v>
      </c>
      <c r="AA95" s="68">
        <v>246.785</v>
      </c>
      <c r="AB95" s="69">
        <v>52</v>
      </c>
      <c r="AC95" s="69">
        <v>11</v>
      </c>
      <c r="AD95" s="69">
        <v>7</v>
      </c>
      <c r="AE95" s="69">
        <v>4</v>
      </c>
      <c r="AF95" s="68">
        <v>70.44</v>
      </c>
      <c r="AG95" s="65">
        <v>135.46</v>
      </c>
      <c r="AH95" s="64">
        <v>19</v>
      </c>
      <c r="AI95" s="64">
        <v>2514.2</v>
      </c>
      <c r="AJ95" s="64">
        <f>'[1]Main- Master (2)'!AH10671</f>
        <v>23.784999999999997</v>
      </c>
      <c r="AK95" s="64">
        <f t="shared" si="32"/>
        <v>1166</v>
      </c>
      <c r="AL95" s="65">
        <f>'[1]Main- Master (2)'!AJ10671</f>
        <v>11.66</v>
      </c>
      <c r="AM95" s="65">
        <f t="shared" si="47"/>
        <v>17.558688911855892</v>
      </c>
      <c r="AN95" s="65">
        <f t="shared" si="48"/>
        <v>46.376581019807496</v>
      </c>
      <c r="AO95" s="66">
        <f t="shared" si="33"/>
        <v>111.67500000000001</v>
      </c>
      <c r="AP95" s="66">
        <f t="shared" si="34"/>
        <v>1348.1999999999998</v>
      </c>
      <c r="AQ95" s="66">
        <f t="shared" si="35"/>
        <v>18.6125</v>
      </c>
      <c r="AR95" s="66">
        <f t="shared" si="36"/>
        <v>224.69999999999996</v>
      </c>
      <c r="AS95" s="66">
        <f t="shared" si="37"/>
        <v>18.6125</v>
      </c>
      <c r="AT95" s="66">
        <f t="shared" si="38"/>
        <v>224.69999999999996</v>
      </c>
      <c r="AU95" s="66">
        <f t="shared" si="39"/>
        <v>18.6125</v>
      </c>
      <c r="AV95" s="66">
        <f t="shared" si="40"/>
        <v>224.69999999999996</v>
      </c>
      <c r="AW95" s="66">
        <f t="shared" si="41"/>
        <v>18.6125</v>
      </c>
      <c r="AX95" s="66">
        <f t="shared" si="42"/>
        <v>224.69999999999996</v>
      </c>
      <c r="AY95" s="66">
        <f t="shared" si="43"/>
        <v>18.6125</v>
      </c>
      <c r="AZ95" s="66">
        <f t="shared" si="44"/>
        <v>224.69999999999996</v>
      </c>
      <c r="BA95" s="66">
        <f t="shared" si="45"/>
        <v>18.6125</v>
      </c>
      <c r="BB95" s="66">
        <f t="shared" si="46"/>
        <v>224.69999999999996</v>
      </c>
    </row>
    <row r="96" spans="2:54" s="67" customFormat="1" ht="12.75">
      <c r="B96" s="68" t="s">
        <v>173</v>
      </c>
      <c r="C96" s="68" t="s">
        <v>175</v>
      </c>
      <c r="D96" s="68">
        <v>0</v>
      </c>
      <c r="E96" s="68">
        <v>0</v>
      </c>
      <c r="F96" s="68">
        <v>0</v>
      </c>
      <c r="G96" s="68">
        <v>0</v>
      </c>
      <c r="H96" s="68">
        <v>0</v>
      </c>
      <c r="I96" s="69">
        <v>56</v>
      </c>
      <c r="J96" s="68">
        <v>0</v>
      </c>
      <c r="K96" s="68">
        <v>493.33</v>
      </c>
      <c r="L96" s="68">
        <v>307.85</v>
      </c>
      <c r="M96" s="68">
        <v>12689.68</v>
      </c>
      <c r="N96" s="68">
        <v>4.95</v>
      </c>
      <c r="O96" s="68">
        <v>12939.558919000001</v>
      </c>
      <c r="P96" s="68">
        <v>1767265</v>
      </c>
      <c r="Q96" s="68">
        <v>944443</v>
      </c>
      <c r="R96" s="68">
        <v>6069.04</v>
      </c>
      <c r="S96" s="68">
        <v>0</v>
      </c>
      <c r="T96" s="68">
        <v>0</v>
      </c>
      <c r="U96" s="69">
        <v>61</v>
      </c>
      <c r="V96" s="69">
        <v>14</v>
      </c>
      <c r="W96" s="69">
        <v>7</v>
      </c>
      <c r="X96" s="69">
        <v>10</v>
      </c>
      <c r="Y96" s="68">
        <v>56</v>
      </c>
      <c r="Z96" s="68">
        <v>26</v>
      </c>
      <c r="AA96" s="68">
        <v>176.89</v>
      </c>
      <c r="AB96" s="69">
        <v>35</v>
      </c>
      <c r="AC96" s="69">
        <v>4</v>
      </c>
      <c r="AD96" s="69">
        <v>3</v>
      </c>
      <c r="AE96" s="69">
        <v>3</v>
      </c>
      <c r="AF96" s="68">
        <v>55.21</v>
      </c>
      <c r="AG96" s="65">
        <v>106.18</v>
      </c>
      <c r="AH96" s="64">
        <v>13</v>
      </c>
      <c r="AI96" s="64">
        <v>2574.83</v>
      </c>
      <c r="AJ96" s="64">
        <f>'[1]Main- Master (2)'!AH10728</f>
        <v>9.889999999999986</v>
      </c>
      <c r="AK96" s="64">
        <f t="shared" si="32"/>
        <v>963.0000000000001</v>
      </c>
      <c r="AL96" s="65">
        <f>'[1]Main- Master (2)'!AJ10728</f>
        <v>9.63</v>
      </c>
      <c r="AM96" s="65">
        <f t="shared" si="47"/>
        <v>9.314371821435286</v>
      </c>
      <c r="AN96" s="65">
        <f t="shared" si="48"/>
        <v>37.40052741346031</v>
      </c>
      <c r="AO96" s="66">
        <f t="shared" si="33"/>
        <v>96.29000000000002</v>
      </c>
      <c r="AP96" s="66">
        <f t="shared" si="34"/>
        <v>1611.83</v>
      </c>
      <c r="AQ96" s="66">
        <f t="shared" si="35"/>
        <v>16.048333333333336</v>
      </c>
      <c r="AR96" s="66">
        <f t="shared" si="36"/>
        <v>268.6383333333333</v>
      </c>
      <c r="AS96" s="66">
        <f t="shared" si="37"/>
        <v>16.048333333333336</v>
      </c>
      <c r="AT96" s="66">
        <f t="shared" si="38"/>
        <v>268.6383333333333</v>
      </c>
      <c r="AU96" s="66">
        <f t="shared" si="39"/>
        <v>16.048333333333336</v>
      </c>
      <c r="AV96" s="66">
        <f t="shared" si="40"/>
        <v>268.6383333333333</v>
      </c>
      <c r="AW96" s="66">
        <f t="shared" si="41"/>
        <v>16.048333333333336</v>
      </c>
      <c r="AX96" s="66">
        <f t="shared" si="42"/>
        <v>268.6383333333333</v>
      </c>
      <c r="AY96" s="66">
        <f t="shared" si="43"/>
        <v>16.048333333333336</v>
      </c>
      <c r="AZ96" s="66">
        <f t="shared" si="44"/>
        <v>268.6383333333333</v>
      </c>
      <c r="BA96" s="66">
        <f t="shared" si="45"/>
        <v>16.048333333333336</v>
      </c>
      <c r="BB96" s="66">
        <f t="shared" si="46"/>
        <v>268.6383333333333</v>
      </c>
    </row>
    <row r="97" spans="2:54" s="67" customFormat="1" ht="12.75">
      <c r="B97" s="68" t="s">
        <v>173</v>
      </c>
      <c r="C97" s="68" t="s">
        <v>176</v>
      </c>
      <c r="D97" s="68">
        <v>0</v>
      </c>
      <c r="E97" s="68">
        <v>0</v>
      </c>
      <c r="F97" s="68">
        <v>0</v>
      </c>
      <c r="G97" s="68">
        <v>0</v>
      </c>
      <c r="H97" s="68">
        <v>0</v>
      </c>
      <c r="I97" s="69">
        <v>57</v>
      </c>
      <c r="J97" s="68">
        <v>0</v>
      </c>
      <c r="K97" s="68">
        <v>381.18</v>
      </c>
      <c r="L97" s="68">
        <v>383.57</v>
      </c>
      <c r="M97" s="68">
        <v>9353.79</v>
      </c>
      <c r="N97" s="68">
        <v>277.45</v>
      </c>
      <c r="O97" s="68">
        <v>9344.08256</v>
      </c>
      <c r="P97" s="68">
        <v>2202019</v>
      </c>
      <c r="Q97" s="68">
        <v>1147116</v>
      </c>
      <c r="R97" s="68">
        <v>5603.33</v>
      </c>
      <c r="S97" s="68">
        <v>0</v>
      </c>
      <c r="T97" s="68">
        <v>0</v>
      </c>
      <c r="U97" s="69">
        <v>54</v>
      </c>
      <c r="V97" s="69">
        <v>30</v>
      </c>
      <c r="W97" s="69">
        <v>8</v>
      </c>
      <c r="X97" s="69">
        <v>15</v>
      </c>
      <c r="Y97" s="68">
        <v>57</v>
      </c>
      <c r="Z97" s="68">
        <v>30</v>
      </c>
      <c r="AA97" s="68">
        <v>157.1</v>
      </c>
      <c r="AB97" s="69">
        <v>42</v>
      </c>
      <c r="AC97" s="69">
        <v>18</v>
      </c>
      <c r="AD97" s="69">
        <v>7</v>
      </c>
      <c r="AE97" s="69">
        <v>15</v>
      </c>
      <c r="AF97" s="68">
        <v>76.49</v>
      </c>
      <c r="AG97" s="65">
        <v>147.1</v>
      </c>
      <c r="AH97" s="64">
        <v>22</v>
      </c>
      <c r="AI97" s="64">
        <v>2750.5</v>
      </c>
      <c r="AJ97" s="64">
        <f>'[1]Main- Master (2)'!AH10786</f>
        <v>2.84</v>
      </c>
      <c r="AK97" s="64">
        <f t="shared" si="32"/>
        <v>882</v>
      </c>
      <c r="AL97" s="65">
        <f>'[1]Main- Master (2)'!AJ10786</f>
        <v>8.82</v>
      </c>
      <c r="AM97" s="65">
        <f t="shared" si="47"/>
        <v>1.9306594153636982</v>
      </c>
      <c r="AN97" s="65">
        <f t="shared" si="48"/>
        <v>32.0668969278313</v>
      </c>
      <c r="AO97" s="66">
        <f t="shared" si="33"/>
        <v>144.26</v>
      </c>
      <c r="AP97" s="66">
        <f t="shared" si="34"/>
        <v>1868.5</v>
      </c>
      <c r="AQ97" s="66">
        <f t="shared" si="35"/>
        <v>24.043333333333333</v>
      </c>
      <c r="AR97" s="66">
        <f t="shared" si="36"/>
        <v>311.4166666666667</v>
      </c>
      <c r="AS97" s="66">
        <f t="shared" si="37"/>
        <v>24.043333333333333</v>
      </c>
      <c r="AT97" s="66">
        <f t="shared" si="38"/>
        <v>311.4166666666667</v>
      </c>
      <c r="AU97" s="66">
        <f t="shared" si="39"/>
        <v>24.043333333333333</v>
      </c>
      <c r="AV97" s="66">
        <f t="shared" si="40"/>
        <v>311.4166666666667</v>
      </c>
      <c r="AW97" s="66">
        <f t="shared" si="41"/>
        <v>24.043333333333333</v>
      </c>
      <c r="AX97" s="66">
        <f t="shared" si="42"/>
        <v>311.4166666666667</v>
      </c>
      <c r="AY97" s="66">
        <f t="shared" si="43"/>
        <v>24.043333333333333</v>
      </c>
      <c r="AZ97" s="66">
        <f t="shared" si="44"/>
        <v>311.4166666666667</v>
      </c>
      <c r="BA97" s="66">
        <f t="shared" si="45"/>
        <v>24.043333333333333</v>
      </c>
      <c r="BB97" s="66">
        <f t="shared" si="46"/>
        <v>311.4166666666667</v>
      </c>
    </row>
    <row r="98" spans="2:54" s="67" customFormat="1" ht="12.75">
      <c r="B98" s="68" t="s">
        <v>177</v>
      </c>
      <c r="C98" s="68" t="s">
        <v>178</v>
      </c>
      <c r="D98" s="68">
        <v>0</v>
      </c>
      <c r="E98" s="68">
        <v>0</v>
      </c>
      <c r="F98" s="68">
        <v>0</v>
      </c>
      <c r="G98" s="68">
        <v>0</v>
      </c>
      <c r="H98" s="68">
        <v>0</v>
      </c>
      <c r="I98" s="69">
        <v>240</v>
      </c>
      <c r="J98" s="68">
        <v>0</v>
      </c>
      <c r="K98" s="68">
        <v>946.995</v>
      </c>
      <c r="L98" s="68">
        <v>916.1870000000002</v>
      </c>
      <c r="M98" s="68">
        <v>20292.00641999999</v>
      </c>
      <c r="N98" s="68">
        <v>-834.6919999999999</v>
      </c>
      <c r="O98" s="68">
        <v>19472.58890299999</v>
      </c>
      <c r="P98" s="68">
        <v>9196280</v>
      </c>
      <c r="Q98" s="68">
        <v>7041030</v>
      </c>
      <c r="R98" s="68">
        <v>14050.11899999999</v>
      </c>
      <c r="S98" s="68">
        <v>0</v>
      </c>
      <c r="T98" s="68">
        <v>0</v>
      </c>
      <c r="U98" s="69">
        <v>205</v>
      </c>
      <c r="V98" s="69">
        <v>41</v>
      </c>
      <c r="W98" s="69">
        <v>12</v>
      </c>
      <c r="X98" s="69">
        <v>14</v>
      </c>
      <c r="Y98" s="68">
        <v>186</v>
      </c>
      <c r="Z98" s="68">
        <v>168</v>
      </c>
      <c r="AA98" s="68">
        <v>633.8540000000003</v>
      </c>
      <c r="AB98" s="69">
        <v>185</v>
      </c>
      <c r="AC98" s="69">
        <v>39</v>
      </c>
      <c r="AD98" s="69">
        <v>11</v>
      </c>
      <c r="AE98" s="69">
        <v>11</v>
      </c>
      <c r="AF98" s="68">
        <v>141.07</v>
      </c>
      <c r="AG98" s="65">
        <v>271.28</v>
      </c>
      <c r="AH98" s="64">
        <v>63</v>
      </c>
      <c r="AI98" s="64">
        <v>3578.95</v>
      </c>
      <c r="AJ98" s="64">
        <f>'[1]Main- Master (2)'!AH11027</f>
        <v>87.25</v>
      </c>
      <c r="AK98" s="64">
        <f t="shared" si="32"/>
        <v>1599</v>
      </c>
      <c r="AL98" s="65">
        <f>'[1]Main- Master (2)'!AJ11027</f>
        <v>15.99</v>
      </c>
      <c r="AM98" s="65">
        <f t="shared" si="47"/>
        <v>32.1623414921852</v>
      </c>
      <c r="AN98" s="65">
        <f t="shared" si="48"/>
        <v>44.67790832506741</v>
      </c>
      <c r="AO98" s="66">
        <f t="shared" si="33"/>
        <v>184.02999999999997</v>
      </c>
      <c r="AP98" s="66">
        <f t="shared" si="34"/>
        <v>1979.9499999999998</v>
      </c>
      <c r="AQ98" s="66">
        <f t="shared" si="35"/>
        <v>30.671666666666663</v>
      </c>
      <c r="AR98" s="66">
        <f t="shared" si="36"/>
        <v>329.9916666666666</v>
      </c>
      <c r="AS98" s="66">
        <f t="shared" si="37"/>
        <v>30.671666666666663</v>
      </c>
      <c r="AT98" s="66">
        <f t="shared" si="38"/>
        <v>329.9916666666666</v>
      </c>
      <c r="AU98" s="66">
        <f t="shared" si="39"/>
        <v>30.671666666666663</v>
      </c>
      <c r="AV98" s="66">
        <f t="shared" si="40"/>
        <v>329.9916666666666</v>
      </c>
      <c r="AW98" s="66">
        <f t="shared" si="41"/>
        <v>30.671666666666663</v>
      </c>
      <c r="AX98" s="66">
        <f t="shared" si="42"/>
        <v>329.9916666666666</v>
      </c>
      <c r="AY98" s="66">
        <f t="shared" si="43"/>
        <v>30.671666666666663</v>
      </c>
      <c r="AZ98" s="66">
        <f t="shared" si="44"/>
        <v>329.9916666666666</v>
      </c>
      <c r="BA98" s="66">
        <f t="shared" si="45"/>
        <v>30.671666666666663</v>
      </c>
      <c r="BB98" s="66">
        <f t="shared" si="46"/>
        <v>329.9916666666666</v>
      </c>
    </row>
    <row r="99" spans="2:54" s="67" customFormat="1" ht="12.75">
      <c r="B99" s="68" t="s">
        <v>179</v>
      </c>
      <c r="C99" s="68" t="s">
        <v>180</v>
      </c>
      <c r="D99" s="68">
        <v>0</v>
      </c>
      <c r="E99" s="68">
        <v>0</v>
      </c>
      <c r="F99" s="68">
        <v>0</v>
      </c>
      <c r="G99" s="68">
        <v>0</v>
      </c>
      <c r="H99" s="68">
        <v>0</v>
      </c>
      <c r="I99" s="69">
        <v>165</v>
      </c>
      <c r="J99" s="68">
        <v>0</v>
      </c>
      <c r="K99" s="68">
        <v>714.4059999999996</v>
      </c>
      <c r="L99" s="68">
        <v>716.3239999999994</v>
      </c>
      <c r="M99" s="68">
        <v>30751.448262178812</v>
      </c>
      <c r="N99" s="68">
        <v>1364.47</v>
      </c>
      <c r="O99" s="68">
        <v>17173.70597357378</v>
      </c>
      <c r="P99" s="68">
        <v>5931240</v>
      </c>
      <c r="Q99" s="68">
        <v>3587726</v>
      </c>
      <c r="R99" s="68">
        <v>12477.184469999997</v>
      </c>
      <c r="S99" s="68">
        <v>0</v>
      </c>
      <c r="T99" s="68">
        <v>0</v>
      </c>
      <c r="U99" s="69">
        <v>157</v>
      </c>
      <c r="V99" s="69">
        <v>46</v>
      </c>
      <c r="W99" s="69">
        <v>13</v>
      </c>
      <c r="X99" s="69">
        <v>5</v>
      </c>
      <c r="Y99" s="68">
        <v>165</v>
      </c>
      <c r="Z99" s="68">
        <v>104</v>
      </c>
      <c r="AA99" s="68">
        <v>463.76399999999995</v>
      </c>
      <c r="AB99" s="69">
        <v>110</v>
      </c>
      <c r="AC99" s="69">
        <v>28</v>
      </c>
      <c r="AD99" s="69">
        <v>9</v>
      </c>
      <c r="AE99" s="69">
        <v>3</v>
      </c>
      <c r="AF99" s="68">
        <v>134.03</v>
      </c>
      <c r="AG99" s="65">
        <v>257.75</v>
      </c>
      <c r="AH99" s="64">
        <v>63</v>
      </c>
      <c r="AI99" s="64">
        <v>3554.58</v>
      </c>
      <c r="AJ99" s="64">
        <f>'[1]Main- Master (2)'!AH11193</f>
        <v>45.76399999999995</v>
      </c>
      <c r="AK99" s="64">
        <f t="shared" si="32"/>
        <v>1850</v>
      </c>
      <c r="AL99" s="65">
        <f>'[1]Main- Master (2)'!AJ11193</f>
        <v>18.5</v>
      </c>
      <c r="AM99" s="65">
        <f t="shared" si="47"/>
        <v>17.755189136760407</v>
      </c>
      <c r="AN99" s="65">
        <f t="shared" si="48"/>
        <v>52.04552999229164</v>
      </c>
      <c r="AO99" s="66">
        <f t="shared" si="33"/>
        <v>211.98600000000005</v>
      </c>
      <c r="AP99" s="66">
        <f t="shared" si="34"/>
        <v>1704.58</v>
      </c>
      <c r="AQ99" s="66">
        <f t="shared" si="35"/>
        <v>35.33100000000001</v>
      </c>
      <c r="AR99" s="66">
        <f t="shared" si="36"/>
        <v>284.09666666666664</v>
      </c>
      <c r="AS99" s="66">
        <f t="shared" si="37"/>
        <v>35.33100000000001</v>
      </c>
      <c r="AT99" s="66">
        <f t="shared" si="38"/>
        <v>284.09666666666664</v>
      </c>
      <c r="AU99" s="66">
        <f t="shared" si="39"/>
        <v>35.33100000000001</v>
      </c>
      <c r="AV99" s="66">
        <f t="shared" si="40"/>
        <v>284.09666666666664</v>
      </c>
      <c r="AW99" s="66">
        <f t="shared" si="41"/>
        <v>35.33100000000001</v>
      </c>
      <c r="AX99" s="66">
        <f t="shared" si="42"/>
        <v>284.09666666666664</v>
      </c>
      <c r="AY99" s="66">
        <f t="shared" si="43"/>
        <v>35.33100000000001</v>
      </c>
      <c r="AZ99" s="66">
        <f t="shared" si="44"/>
        <v>284.09666666666664</v>
      </c>
      <c r="BA99" s="66">
        <f t="shared" si="45"/>
        <v>35.33100000000001</v>
      </c>
      <c r="BB99" s="66">
        <f t="shared" si="46"/>
        <v>284.09666666666664</v>
      </c>
    </row>
    <row r="100" spans="2:54" s="67" customFormat="1" ht="12.75">
      <c r="B100" s="68" t="s">
        <v>179</v>
      </c>
      <c r="C100" s="68" t="s">
        <v>181</v>
      </c>
      <c r="D100" s="68">
        <v>0</v>
      </c>
      <c r="E100" s="68">
        <v>0</v>
      </c>
      <c r="F100" s="68">
        <v>0</v>
      </c>
      <c r="G100" s="68">
        <v>0</v>
      </c>
      <c r="H100" s="68">
        <v>0</v>
      </c>
      <c r="I100" s="69">
        <v>53</v>
      </c>
      <c r="J100" s="68">
        <v>0</v>
      </c>
      <c r="K100" s="68">
        <v>189.38</v>
      </c>
      <c r="L100" s="68">
        <v>189.38</v>
      </c>
      <c r="M100" s="68">
        <v>5701.629439276616</v>
      </c>
      <c r="N100" s="68">
        <v>264.07</v>
      </c>
      <c r="O100" s="68">
        <v>5546.079467900515</v>
      </c>
      <c r="P100" s="68">
        <v>1787074</v>
      </c>
      <c r="Q100" s="68">
        <v>0</v>
      </c>
      <c r="R100" s="68">
        <v>1542.6244399999994</v>
      </c>
      <c r="S100" s="68">
        <v>0</v>
      </c>
      <c r="T100" s="68">
        <v>0</v>
      </c>
      <c r="U100" s="69">
        <v>6</v>
      </c>
      <c r="V100" s="69">
        <v>2</v>
      </c>
      <c r="W100" s="69">
        <v>0</v>
      </c>
      <c r="X100" s="69">
        <v>0</v>
      </c>
      <c r="Y100" s="68">
        <v>52</v>
      </c>
      <c r="Z100" s="68">
        <v>2</v>
      </c>
      <c r="AA100" s="68">
        <v>6.075</v>
      </c>
      <c r="AB100" s="69">
        <v>1</v>
      </c>
      <c r="AC100" s="69">
        <v>0</v>
      </c>
      <c r="AD100" s="69">
        <v>0</v>
      </c>
      <c r="AE100" s="69">
        <v>0</v>
      </c>
      <c r="AF100" s="68">
        <v>75.84</v>
      </c>
      <c r="AG100" s="65">
        <v>99.4</v>
      </c>
      <c r="AH100" s="64">
        <v>20</v>
      </c>
      <c r="AI100" s="64">
        <v>2200</v>
      </c>
      <c r="AJ100" s="64">
        <f>'[1]Main- Master (2)'!AH11247</f>
        <v>6.075</v>
      </c>
      <c r="AK100" s="64">
        <f>AL100*100</f>
        <v>802</v>
      </c>
      <c r="AL100" s="65">
        <f>'[1]Main- Master (2)'!AJ11247</f>
        <v>8.02</v>
      </c>
      <c r="AM100" s="65">
        <f t="shared" si="47"/>
        <v>6.111670020120724</v>
      </c>
      <c r="AN100" s="65">
        <f t="shared" si="48"/>
        <v>36.45454545454545</v>
      </c>
      <c r="AO100" s="66">
        <f t="shared" si="33"/>
        <v>93.325</v>
      </c>
      <c r="AP100" s="66">
        <f t="shared" si="34"/>
        <v>1398</v>
      </c>
      <c r="AQ100" s="66">
        <f t="shared" si="35"/>
        <v>15.554166666666667</v>
      </c>
      <c r="AR100" s="66">
        <f t="shared" si="36"/>
        <v>233</v>
      </c>
      <c r="AS100" s="66">
        <f t="shared" si="37"/>
        <v>15.554166666666667</v>
      </c>
      <c r="AT100" s="66">
        <f t="shared" si="38"/>
        <v>233</v>
      </c>
      <c r="AU100" s="66">
        <f t="shared" si="39"/>
        <v>15.554166666666667</v>
      </c>
      <c r="AV100" s="66">
        <f t="shared" si="40"/>
        <v>233</v>
      </c>
      <c r="AW100" s="66">
        <f t="shared" si="41"/>
        <v>15.554166666666667</v>
      </c>
      <c r="AX100" s="66">
        <f t="shared" si="42"/>
        <v>233</v>
      </c>
      <c r="AY100" s="66">
        <f t="shared" si="43"/>
        <v>15.554166666666667</v>
      </c>
      <c r="AZ100" s="66">
        <f t="shared" si="44"/>
        <v>233</v>
      </c>
      <c r="BA100" s="66">
        <f t="shared" si="45"/>
        <v>15.554166666666667</v>
      </c>
      <c r="BB100" s="66">
        <f t="shared" si="46"/>
        <v>233</v>
      </c>
    </row>
    <row r="101" spans="2:54" s="67" customFormat="1" ht="12.75">
      <c r="B101" s="68" t="s">
        <v>179</v>
      </c>
      <c r="C101" s="68" t="s">
        <v>182</v>
      </c>
      <c r="D101" s="68">
        <v>0</v>
      </c>
      <c r="E101" s="68">
        <v>0</v>
      </c>
      <c r="F101" s="68">
        <v>0</v>
      </c>
      <c r="G101" s="68">
        <v>0</v>
      </c>
      <c r="H101" s="68">
        <v>0</v>
      </c>
      <c r="I101" s="69">
        <v>56</v>
      </c>
      <c r="J101" s="68">
        <v>0</v>
      </c>
      <c r="K101" s="68">
        <v>244.57</v>
      </c>
      <c r="L101" s="68">
        <v>243.357</v>
      </c>
      <c r="M101" s="68">
        <v>6588.1779165823</v>
      </c>
      <c r="N101" s="68">
        <v>275.99</v>
      </c>
      <c r="O101" s="68">
        <v>7112.53</v>
      </c>
      <c r="P101" s="68">
        <v>2212260</v>
      </c>
      <c r="Q101" s="68">
        <v>594714</v>
      </c>
      <c r="R101" s="68">
        <v>3771.31</v>
      </c>
      <c r="S101" s="68">
        <v>0</v>
      </c>
      <c r="T101" s="68">
        <v>0</v>
      </c>
      <c r="U101" s="69">
        <v>22</v>
      </c>
      <c r="V101" s="69">
        <v>12</v>
      </c>
      <c r="W101" s="69">
        <v>2</v>
      </c>
      <c r="X101" s="69">
        <v>0</v>
      </c>
      <c r="Y101" s="68">
        <v>56</v>
      </c>
      <c r="Z101" s="68">
        <v>17</v>
      </c>
      <c r="AA101" s="68">
        <v>102.152</v>
      </c>
      <c r="AB101" s="69">
        <v>17</v>
      </c>
      <c r="AC101" s="69">
        <v>8</v>
      </c>
      <c r="AD101" s="69">
        <v>1</v>
      </c>
      <c r="AE101" s="69">
        <v>0</v>
      </c>
      <c r="AF101" s="68">
        <v>51.69</v>
      </c>
      <c r="AG101" s="65">
        <v>145.84</v>
      </c>
      <c r="AH101" s="64">
        <v>37</v>
      </c>
      <c r="AI101" s="64">
        <v>3327.83</v>
      </c>
      <c r="AJ101" s="64">
        <f>'[1]Main- Master (2)'!AH11304</f>
        <v>3.152000000000001</v>
      </c>
      <c r="AK101" s="64">
        <f>AL101*100</f>
        <v>836</v>
      </c>
      <c r="AL101" s="65">
        <f>'[1]Main- Master (2)'!AJ11304</f>
        <v>8.36</v>
      </c>
      <c r="AM101" s="65">
        <f t="shared" si="47"/>
        <v>2.1612726275370275</v>
      </c>
      <c r="AN101" s="65">
        <f t="shared" si="48"/>
        <v>25.121475556143192</v>
      </c>
      <c r="AO101" s="66">
        <f t="shared" si="33"/>
        <v>142.688</v>
      </c>
      <c r="AP101" s="66">
        <f t="shared" si="34"/>
        <v>2491.83</v>
      </c>
      <c r="AQ101" s="66">
        <f t="shared" si="35"/>
        <v>23.781333333333333</v>
      </c>
      <c r="AR101" s="66">
        <f t="shared" si="36"/>
        <v>415.305</v>
      </c>
      <c r="AS101" s="66">
        <f t="shared" si="37"/>
        <v>23.781333333333333</v>
      </c>
      <c r="AT101" s="66">
        <f t="shared" si="38"/>
        <v>415.305</v>
      </c>
      <c r="AU101" s="66">
        <f t="shared" si="39"/>
        <v>23.781333333333333</v>
      </c>
      <c r="AV101" s="66">
        <f t="shared" si="40"/>
        <v>415.305</v>
      </c>
      <c r="AW101" s="66">
        <f t="shared" si="41"/>
        <v>23.781333333333333</v>
      </c>
      <c r="AX101" s="66">
        <f t="shared" si="42"/>
        <v>415.305</v>
      </c>
      <c r="AY101" s="66">
        <f t="shared" si="43"/>
        <v>23.781333333333333</v>
      </c>
      <c r="AZ101" s="66">
        <f t="shared" si="44"/>
        <v>415.305</v>
      </c>
      <c r="BA101" s="66">
        <f t="shared" si="45"/>
        <v>23.781333333333333</v>
      </c>
      <c r="BB101" s="66">
        <f t="shared" si="46"/>
        <v>415.305</v>
      </c>
    </row>
    <row r="102" spans="2:54" s="67" customFormat="1" ht="12.75">
      <c r="B102" s="68" t="s">
        <v>183</v>
      </c>
      <c r="C102" s="68" t="s">
        <v>184</v>
      </c>
      <c r="D102" s="68">
        <v>0</v>
      </c>
      <c r="E102" s="68">
        <v>0</v>
      </c>
      <c r="F102" s="68">
        <v>0</v>
      </c>
      <c r="G102" s="68">
        <v>0</v>
      </c>
      <c r="H102" s="68">
        <v>0</v>
      </c>
      <c r="I102" s="69">
        <v>118</v>
      </c>
      <c r="J102" s="68">
        <v>0</v>
      </c>
      <c r="K102" s="68">
        <v>732.0109999999997</v>
      </c>
      <c r="L102" s="68">
        <v>698.8089999999999</v>
      </c>
      <c r="M102" s="68">
        <v>15818.960214674991</v>
      </c>
      <c r="N102" s="68">
        <v>522.742</v>
      </c>
      <c r="O102" s="68">
        <v>16381.263174400001</v>
      </c>
      <c r="P102" s="68">
        <v>4619148</v>
      </c>
      <c r="Q102" s="68">
        <v>2713867</v>
      </c>
      <c r="R102" s="68">
        <v>9019.072065560002</v>
      </c>
      <c r="S102" s="68">
        <v>0</v>
      </c>
      <c r="T102" s="68">
        <v>0</v>
      </c>
      <c r="U102" s="69">
        <v>82</v>
      </c>
      <c r="V102" s="69">
        <v>67</v>
      </c>
      <c r="W102" s="69">
        <v>17</v>
      </c>
      <c r="X102" s="69">
        <v>8</v>
      </c>
      <c r="Y102" s="68">
        <v>118</v>
      </c>
      <c r="Z102" s="68">
        <v>67</v>
      </c>
      <c r="AA102" s="68">
        <v>352.84400000000016</v>
      </c>
      <c r="AB102" s="69">
        <v>59</v>
      </c>
      <c r="AC102" s="69">
        <v>45</v>
      </c>
      <c r="AD102" s="69">
        <v>14</v>
      </c>
      <c r="AE102" s="69">
        <v>7</v>
      </c>
      <c r="AF102" s="68">
        <v>62.06</v>
      </c>
      <c r="AG102" s="65">
        <v>119.35</v>
      </c>
      <c r="AH102" s="64">
        <v>31</v>
      </c>
      <c r="AI102" s="64">
        <v>4817.71</v>
      </c>
      <c r="AJ102" s="64">
        <f>'[1]Main- Master (2)'!AH11423</f>
        <v>2.25</v>
      </c>
      <c r="AK102" s="64">
        <f>AL102*100</f>
        <v>993</v>
      </c>
      <c r="AL102" s="65">
        <f>'[1]Main- Master (2)'!AJ11423</f>
        <v>9.93</v>
      </c>
      <c r="AM102" s="65">
        <f t="shared" si="47"/>
        <v>1.8852115626309178</v>
      </c>
      <c r="AN102" s="65">
        <f t="shared" si="48"/>
        <v>20.611452329011087</v>
      </c>
      <c r="AO102" s="66">
        <f t="shared" si="33"/>
        <v>117.1</v>
      </c>
      <c r="AP102" s="66">
        <f t="shared" si="34"/>
        <v>3824.71</v>
      </c>
      <c r="AQ102" s="66">
        <f t="shared" si="35"/>
        <v>19.516666666666666</v>
      </c>
      <c r="AR102" s="66">
        <f t="shared" si="36"/>
        <v>637.4516666666667</v>
      </c>
      <c r="AS102" s="66">
        <f t="shared" si="37"/>
        <v>19.516666666666666</v>
      </c>
      <c r="AT102" s="66">
        <f t="shared" si="38"/>
        <v>637.4516666666667</v>
      </c>
      <c r="AU102" s="66">
        <f t="shared" si="39"/>
        <v>19.516666666666666</v>
      </c>
      <c r="AV102" s="66">
        <f t="shared" si="40"/>
        <v>637.4516666666667</v>
      </c>
      <c r="AW102" s="66">
        <f t="shared" si="41"/>
        <v>19.516666666666666</v>
      </c>
      <c r="AX102" s="66">
        <f t="shared" si="42"/>
        <v>637.4516666666667</v>
      </c>
      <c r="AY102" s="66">
        <f t="shared" si="43"/>
        <v>19.516666666666666</v>
      </c>
      <c r="AZ102" s="66">
        <f t="shared" si="44"/>
        <v>637.4516666666667</v>
      </c>
      <c r="BA102" s="66">
        <f t="shared" si="45"/>
        <v>19.516666666666666</v>
      </c>
      <c r="BB102" s="66">
        <f t="shared" si="46"/>
        <v>637.4516666666667</v>
      </c>
    </row>
    <row r="103" spans="2:54" s="67" customFormat="1" ht="12.75">
      <c r="B103" s="68" t="s">
        <v>185</v>
      </c>
      <c r="C103" s="68" t="s">
        <v>186</v>
      </c>
      <c r="D103" s="68">
        <v>0</v>
      </c>
      <c r="E103" s="68">
        <v>0</v>
      </c>
      <c r="F103" s="68">
        <v>0</v>
      </c>
      <c r="G103" s="68">
        <v>0</v>
      </c>
      <c r="H103" s="68">
        <v>0</v>
      </c>
      <c r="I103" s="69">
        <v>158</v>
      </c>
      <c r="J103" s="68">
        <v>0</v>
      </c>
      <c r="K103" s="68">
        <v>755.14</v>
      </c>
      <c r="L103" s="68">
        <v>737.7490999999998</v>
      </c>
      <c r="M103" s="68">
        <v>15985.24</v>
      </c>
      <c r="N103" s="68">
        <v>342.92600000000033</v>
      </c>
      <c r="O103" s="68">
        <v>16144.680016199998</v>
      </c>
      <c r="P103" s="68">
        <v>6127530</v>
      </c>
      <c r="Q103" s="68">
        <v>4384863</v>
      </c>
      <c r="R103" s="68">
        <v>12919.608999999993</v>
      </c>
      <c r="S103" s="68">
        <v>0</v>
      </c>
      <c r="T103" s="68">
        <v>0</v>
      </c>
      <c r="U103" s="69">
        <v>145</v>
      </c>
      <c r="V103" s="69">
        <v>90</v>
      </c>
      <c r="W103" s="69">
        <v>31</v>
      </c>
      <c r="X103" s="69">
        <v>12</v>
      </c>
      <c r="Y103" s="68">
        <v>158</v>
      </c>
      <c r="Z103" s="68">
        <v>119</v>
      </c>
      <c r="AA103" s="68">
        <v>604.0091</v>
      </c>
      <c r="AB103" s="69">
        <v>117</v>
      </c>
      <c r="AC103" s="69">
        <v>63</v>
      </c>
      <c r="AD103" s="69">
        <v>23</v>
      </c>
      <c r="AE103" s="69">
        <v>10</v>
      </c>
      <c r="AF103" s="68">
        <v>64.17</v>
      </c>
      <c r="AG103" s="65">
        <v>123.41</v>
      </c>
      <c r="AH103" s="64">
        <v>34</v>
      </c>
      <c r="AI103" s="64">
        <v>2678</v>
      </c>
      <c r="AJ103" s="64">
        <f>'[1]Main- Master (2)'!AH11582</f>
        <v>33.00909999999999</v>
      </c>
      <c r="AK103" s="64">
        <f>AL103*100</f>
        <v>1094</v>
      </c>
      <c r="AL103" s="65">
        <f>'[1]Main- Master (2)'!AJ11582</f>
        <v>10.94</v>
      </c>
      <c r="AM103" s="65">
        <f t="shared" si="47"/>
        <v>26.747508305647834</v>
      </c>
      <c r="AN103" s="65">
        <f t="shared" si="48"/>
        <v>40.85138162808066</v>
      </c>
      <c r="AO103" s="66">
        <f t="shared" si="33"/>
        <v>90.40090000000001</v>
      </c>
      <c r="AP103" s="66">
        <f t="shared" si="34"/>
        <v>1584</v>
      </c>
      <c r="AQ103" s="66">
        <f t="shared" si="35"/>
        <v>15.066816666666668</v>
      </c>
      <c r="AR103" s="66">
        <f t="shared" si="36"/>
        <v>264</v>
      </c>
      <c r="AS103" s="66">
        <f t="shared" si="37"/>
        <v>15.066816666666668</v>
      </c>
      <c r="AT103" s="66">
        <f t="shared" si="38"/>
        <v>264</v>
      </c>
      <c r="AU103" s="66">
        <f t="shared" si="39"/>
        <v>15.066816666666668</v>
      </c>
      <c r="AV103" s="66">
        <f t="shared" si="40"/>
        <v>264</v>
      </c>
      <c r="AW103" s="66">
        <f t="shared" si="41"/>
        <v>15.066816666666668</v>
      </c>
      <c r="AX103" s="66">
        <f t="shared" si="42"/>
        <v>264</v>
      </c>
      <c r="AY103" s="66">
        <f t="shared" si="43"/>
        <v>15.066816666666668</v>
      </c>
      <c r="AZ103" s="66">
        <f t="shared" si="44"/>
        <v>264</v>
      </c>
      <c r="BA103" s="66">
        <f t="shared" si="45"/>
        <v>15.066816666666668</v>
      </c>
      <c r="BB103" s="66">
        <f t="shared" si="46"/>
        <v>264</v>
      </c>
    </row>
    <row r="104" spans="3:54" s="73" customFormat="1" ht="12.75">
      <c r="C104" s="74"/>
      <c r="I104" s="75"/>
      <c r="U104" s="75"/>
      <c r="V104" s="75"/>
      <c r="W104" s="75"/>
      <c r="X104" s="75"/>
      <c r="AB104" s="75"/>
      <c r="AC104" s="75"/>
      <c r="AD104" s="75"/>
      <c r="AE104" s="75"/>
      <c r="AG104" s="76">
        <f aca="true" t="shared" si="49" ref="AG104:AP104">SUM(AG4:AG103)</f>
        <v>17570.914999999994</v>
      </c>
      <c r="AH104" s="76">
        <f t="shared" si="49"/>
        <v>4241</v>
      </c>
      <c r="AI104" s="76">
        <f t="shared" si="49"/>
        <v>323951.2070768335</v>
      </c>
      <c r="AJ104" s="76" t="e">
        <f t="shared" si="49"/>
        <v>#REF!</v>
      </c>
      <c r="AK104" s="76">
        <f t="shared" si="49"/>
        <v>107728</v>
      </c>
      <c r="AL104" s="76">
        <f t="shared" si="49"/>
        <v>1077.2800000000002</v>
      </c>
      <c r="AM104" s="77" t="e">
        <f>AJ104/AG104*100</f>
        <v>#REF!</v>
      </c>
      <c r="AN104" s="77">
        <f>AK104/AI104*100</f>
        <v>33.25439067570737</v>
      </c>
      <c r="AO104" s="78" t="e">
        <f t="shared" si="49"/>
        <v>#REF!</v>
      </c>
      <c r="AP104" s="78">
        <f t="shared" si="49"/>
        <v>216223.2070768333</v>
      </c>
      <c r="AQ104" s="78" t="e">
        <f aca="true" t="shared" si="50" ref="AQ104:BB104">SUM(AQ4:AQ103)</f>
        <v>#REF!</v>
      </c>
      <c r="AR104" s="78">
        <f t="shared" si="50"/>
        <v>36037.20117947221</v>
      </c>
      <c r="AS104" s="78" t="e">
        <f t="shared" si="50"/>
        <v>#REF!</v>
      </c>
      <c r="AT104" s="78">
        <f t="shared" si="50"/>
        <v>36037.20117947221</v>
      </c>
      <c r="AU104" s="78" t="e">
        <f t="shared" si="50"/>
        <v>#REF!</v>
      </c>
      <c r="AV104" s="78">
        <f t="shared" si="50"/>
        <v>36037.20117947221</v>
      </c>
      <c r="AW104" s="78" t="e">
        <f t="shared" si="50"/>
        <v>#REF!</v>
      </c>
      <c r="AX104" s="78">
        <f t="shared" si="50"/>
        <v>36037.20117947221</v>
      </c>
      <c r="AY104" s="78" t="e">
        <f t="shared" si="50"/>
        <v>#REF!</v>
      </c>
      <c r="AZ104" s="78">
        <f t="shared" si="50"/>
        <v>36037.20117947221</v>
      </c>
      <c r="BA104" s="78" t="e">
        <f t="shared" si="50"/>
        <v>#REF!</v>
      </c>
      <c r="BB104" s="78">
        <f t="shared" si="50"/>
        <v>36037.20117947221</v>
      </c>
    </row>
  </sheetData>
  <mergeCells count="29">
    <mergeCell ref="AQ1:BB1"/>
    <mergeCell ref="AM2:AM3"/>
    <mergeCell ref="AN2:AN3"/>
    <mergeCell ref="AJ1:AN1"/>
    <mergeCell ref="AJ2:AJ3"/>
    <mergeCell ref="AK2:AK3"/>
    <mergeCell ref="AL2:AL3"/>
    <mergeCell ref="AO2:AO3"/>
    <mergeCell ref="AP2:AP3"/>
    <mergeCell ref="AO1:AP1"/>
    <mergeCell ref="A2:A3"/>
    <mergeCell ref="B2:B3"/>
    <mergeCell ref="C2:C3"/>
    <mergeCell ref="I2:O2"/>
    <mergeCell ref="R2:R3"/>
    <mergeCell ref="AG1:AI1"/>
    <mergeCell ref="AH2:AH3"/>
    <mergeCell ref="AY2:AZ2"/>
    <mergeCell ref="U2:X2"/>
    <mergeCell ref="AI2:AI3"/>
    <mergeCell ref="Z2:AA2"/>
    <mergeCell ref="AB2:AE2"/>
    <mergeCell ref="AF2:AF3"/>
    <mergeCell ref="AG2:AG3"/>
    <mergeCell ref="BA2:BB2"/>
    <mergeCell ref="AQ2:AR2"/>
    <mergeCell ref="AS2:AT2"/>
    <mergeCell ref="AU2:AV2"/>
    <mergeCell ref="AW2:AX2"/>
  </mergeCells>
  <printOptions/>
  <pageMargins left="0.43" right="0.23" top="0.18" bottom="0.17" header="0.16" footer="0.5"/>
  <pageSetup horizontalDpi="600" verticalDpi="600" orientation="landscape" paperSize="9" scale="99" r:id="rId1"/>
  <rowBreaks count="1" manualBreakCount="1">
    <brk id="69" max="5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B105"/>
  <sheetViews>
    <sheetView tabSelected="1" view="pageBreakPreview" zoomScaleSheetLayoutView="100" workbookViewId="0" topLeftCell="A1">
      <pane xSplit="1" ySplit="3" topLeftCell="B4" activePane="bottomRight" state="frozen"/>
      <selection pane="topLeft" activeCell="A1" sqref="A1"/>
      <selection pane="topRight" activeCell="I1" sqref="I1"/>
      <selection pane="bottomLeft" activeCell="A4" sqref="A4"/>
      <selection pane="bottomRight" activeCell="X9" sqref="X9"/>
    </sheetView>
  </sheetViews>
  <sheetFormatPr defaultColWidth="9.33203125" defaultRowHeight="12.75"/>
  <cols>
    <col min="1" max="1" width="15" style="113" customWidth="1"/>
    <col min="2" max="6" width="8.66015625" style="113" customWidth="1"/>
    <col min="7" max="8" width="5" style="113" customWidth="1"/>
    <col min="9" max="9" width="6.66015625" style="113" customWidth="1"/>
    <col min="10" max="10" width="8" style="113" customWidth="1"/>
    <col min="11" max="11" width="5.83203125" style="113" customWidth="1"/>
    <col min="12" max="12" width="7.66015625" style="113" customWidth="1"/>
    <col min="13" max="13" width="6.33203125" style="113" customWidth="1"/>
    <col min="14" max="14" width="7.5" style="113" customWidth="1"/>
    <col min="15" max="16" width="7" style="113" customWidth="1"/>
    <col min="17" max="17" width="6.33203125" style="113" customWidth="1"/>
    <col min="18" max="18" width="6.66015625" style="113" customWidth="1"/>
    <col min="19" max="19" width="6.16015625" style="113" customWidth="1"/>
    <col min="20" max="20" width="7.16015625" style="113" customWidth="1"/>
    <col min="21" max="21" width="6.5" style="113" customWidth="1"/>
    <col min="22" max="22" width="8" style="113" customWidth="1"/>
    <col min="23" max="16384" width="9.33203125" style="113" customWidth="1"/>
  </cols>
  <sheetData>
    <row r="1" spans="1:22" ht="42.75" customHeight="1">
      <c r="A1" s="110"/>
      <c r="B1" s="151" t="s">
        <v>0</v>
      </c>
      <c r="C1" s="153"/>
      <c r="D1" s="152"/>
      <c r="E1" s="141" t="s">
        <v>1</v>
      </c>
      <c r="F1" s="141"/>
      <c r="G1" s="141"/>
      <c r="H1" s="141"/>
      <c r="I1" s="151" t="s">
        <v>197</v>
      </c>
      <c r="J1" s="152"/>
      <c r="K1" s="146" t="s">
        <v>198</v>
      </c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8"/>
    </row>
    <row r="2" spans="1:22" s="123" customFormat="1" ht="15.75" customHeight="1">
      <c r="A2" s="141" t="s">
        <v>4</v>
      </c>
      <c r="B2" s="141" t="s">
        <v>11</v>
      </c>
      <c r="C2" s="141" t="s">
        <v>12</v>
      </c>
      <c r="D2" s="141" t="s">
        <v>13</v>
      </c>
      <c r="E2" s="141" t="s">
        <v>11</v>
      </c>
      <c r="F2" s="141" t="s">
        <v>188</v>
      </c>
      <c r="G2" s="149" t="s">
        <v>199</v>
      </c>
      <c r="H2" s="149" t="s">
        <v>200</v>
      </c>
      <c r="I2" s="149" t="s">
        <v>11</v>
      </c>
      <c r="J2" s="149" t="s">
        <v>14</v>
      </c>
      <c r="K2" s="139" t="s">
        <v>189</v>
      </c>
      <c r="L2" s="139"/>
      <c r="M2" s="139" t="s">
        <v>192</v>
      </c>
      <c r="N2" s="139"/>
      <c r="O2" s="139" t="s">
        <v>193</v>
      </c>
      <c r="P2" s="139"/>
      <c r="Q2" s="139" t="s">
        <v>194</v>
      </c>
      <c r="R2" s="139"/>
      <c r="S2" s="139" t="s">
        <v>195</v>
      </c>
      <c r="T2" s="139"/>
      <c r="U2" s="139" t="s">
        <v>196</v>
      </c>
      <c r="V2" s="139"/>
    </row>
    <row r="3" spans="1:22" s="124" customFormat="1" ht="49.5" customHeight="1">
      <c r="A3" s="141"/>
      <c r="B3" s="141"/>
      <c r="C3" s="141"/>
      <c r="D3" s="141"/>
      <c r="E3" s="141"/>
      <c r="F3" s="141"/>
      <c r="G3" s="150"/>
      <c r="H3" s="150"/>
      <c r="I3" s="150"/>
      <c r="J3" s="150"/>
      <c r="K3" s="43" t="s">
        <v>191</v>
      </c>
      <c r="L3" s="43" t="s">
        <v>190</v>
      </c>
      <c r="M3" s="43" t="s">
        <v>191</v>
      </c>
      <c r="N3" s="43" t="s">
        <v>190</v>
      </c>
      <c r="O3" s="43" t="s">
        <v>191</v>
      </c>
      <c r="P3" s="43" t="s">
        <v>190</v>
      </c>
      <c r="Q3" s="43" t="s">
        <v>191</v>
      </c>
      <c r="R3" s="43" t="s">
        <v>190</v>
      </c>
      <c r="S3" s="43" t="s">
        <v>191</v>
      </c>
      <c r="T3" s="43" t="s">
        <v>190</v>
      </c>
      <c r="U3" s="43" t="s">
        <v>191</v>
      </c>
      <c r="V3" s="43" t="s">
        <v>190</v>
      </c>
    </row>
    <row r="4" spans="1:22" ht="12.75">
      <c r="A4" s="110" t="s">
        <v>37</v>
      </c>
      <c r="B4" s="110">
        <f>E4+I4</f>
        <v>107.64</v>
      </c>
      <c r="C4" s="110">
        <v>27</v>
      </c>
      <c r="D4" s="110">
        <f>F4+J4</f>
        <v>2250</v>
      </c>
      <c r="E4" s="110">
        <v>13.8</v>
      </c>
      <c r="F4" s="110">
        <v>1461</v>
      </c>
      <c r="G4" s="115">
        <v>12.820512820512823</v>
      </c>
      <c r="H4" s="115">
        <v>64.93333333333334</v>
      </c>
      <c r="I4" s="115">
        <f>K4+M4+O4+Q4+S4+U4</f>
        <v>93.84</v>
      </c>
      <c r="J4" s="115">
        <f>L4+N4+P4+R4+T4+V4</f>
        <v>789</v>
      </c>
      <c r="K4" s="110">
        <v>15.64</v>
      </c>
      <c r="L4" s="110">
        <v>131.5</v>
      </c>
      <c r="M4" s="110">
        <v>15.64</v>
      </c>
      <c r="N4" s="110">
        <v>131.5</v>
      </c>
      <c r="O4" s="110">
        <v>15.64</v>
      </c>
      <c r="P4" s="110">
        <v>131.5</v>
      </c>
      <c r="Q4" s="110">
        <v>15.64</v>
      </c>
      <c r="R4" s="110">
        <v>131.5</v>
      </c>
      <c r="S4" s="110">
        <v>15.64</v>
      </c>
      <c r="T4" s="110">
        <v>131.5</v>
      </c>
      <c r="U4" s="110">
        <v>15.64</v>
      </c>
      <c r="V4" s="110">
        <v>131.5</v>
      </c>
    </row>
    <row r="5" spans="1:22" s="107" customFormat="1" ht="12.75">
      <c r="A5" s="102" t="s">
        <v>38</v>
      </c>
      <c r="B5" s="94">
        <f>E5+I5</f>
        <v>77.5</v>
      </c>
      <c r="C5" s="94">
        <v>20</v>
      </c>
      <c r="D5" s="94">
        <f>F5+J5</f>
        <v>3192</v>
      </c>
      <c r="E5" s="94">
        <v>3.5</v>
      </c>
      <c r="F5" s="94">
        <v>1141</v>
      </c>
      <c r="G5" s="101">
        <v>4.487179487179487</v>
      </c>
      <c r="H5" s="101">
        <v>35.74561403508772</v>
      </c>
      <c r="I5" s="101">
        <f aca="true" t="shared" si="0" ref="I5:I68">K5+M5+O5+Q5+S5+U5</f>
        <v>74</v>
      </c>
      <c r="J5" s="101">
        <f aca="true" t="shared" si="1" ref="J5:J68">L5+N5+P5+R5+T5+V5</f>
        <v>2051</v>
      </c>
      <c r="K5" s="95">
        <v>1</v>
      </c>
      <c r="L5" s="94">
        <v>180</v>
      </c>
      <c r="M5" s="94">
        <v>10</v>
      </c>
      <c r="N5" s="94">
        <v>400</v>
      </c>
      <c r="O5" s="94">
        <v>20</v>
      </c>
      <c r="P5" s="94">
        <v>350</v>
      </c>
      <c r="Q5" s="94">
        <v>8</v>
      </c>
      <c r="R5" s="94">
        <v>325</v>
      </c>
      <c r="S5" s="94">
        <v>10</v>
      </c>
      <c r="T5" s="94">
        <v>340</v>
      </c>
      <c r="U5" s="94">
        <v>25</v>
      </c>
      <c r="V5" s="94">
        <v>456</v>
      </c>
    </row>
    <row r="6" spans="1:22" s="107" customFormat="1" ht="12.75">
      <c r="A6" s="102" t="s">
        <v>40</v>
      </c>
      <c r="B6" s="125">
        <f>E6+I6</f>
        <v>240.58999999999997</v>
      </c>
      <c r="C6" s="125">
        <v>47</v>
      </c>
      <c r="D6" s="125">
        <f>F6+J6</f>
        <v>5212.98</v>
      </c>
      <c r="E6" s="125">
        <v>5.1</v>
      </c>
      <c r="F6" s="125">
        <v>2242.91</v>
      </c>
      <c r="G6" s="101">
        <v>2.1197888524045054</v>
      </c>
      <c r="H6" s="101">
        <v>42.9884599240628</v>
      </c>
      <c r="I6" s="101">
        <f t="shared" si="0"/>
        <v>235.48999999999998</v>
      </c>
      <c r="J6" s="101">
        <f t="shared" si="1"/>
        <v>2970.07</v>
      </c>
      <c r="K6" s="125">
        <v>0</v>
      </c>
      <c r="L6" s="125">
        <v>150</v>
      </c>
      <c r="M6" s="125">
        <v>34.21</v>
      </c>
      <c r="N6" s="125">
        <v>469</v>
      </c>
      <c r="O6" s="125">
        <v>48.41</v>
      </c>
      <c r="P6" s="125">
        <v>570.33</v>
      </c>
      <c r="Q6" s="125">
        <v>49.1</v>
      </c>
      <c r="R6" s="125">
        <v>543.83</v>
      </c>
      <c r="S6" s="125">
        <v>45.8</v>
      </c>
      <c r="T6" s="125">
        <v>614.26</v>
      </c>
      <c r="U6" s="125">
        <v>57.97</v>
      </c>
      <c r="V6" s="125">
        <v>622.65</v>
      </c>
    </row>
    <row r="7" spans="1:22" ht="12.75">
      <c r="A7" s="110" t="s">
        <v>43</v>
      </c>
      <c r="B7" s="110">
        <f>E7+I7</f>
        <v>27.64</v>
      </c>
      <c r="C7" s="110">
        <v>6</v>
      </c>
      <c r="D7" s="110">
        <f>F7+J7</f>
        <v>725</v>
      </c>
      <c r="E7" s="110">
        <v>7.7010000000001355</v>
      </c>
      <c r="F7" s="110">
        <v>557</v>
      </c>
      <c r="G7" s="115">
        <v>27.86179450072408</v>
      </c>
      <c r="H7" s="115">
        <v>76.82758620689654</v>
      </c>
      <c r="I7" s="115">
        <f t="shared" si="0"/>
        <v>19.938999999999865</v>
      </c>
      <c r="J7" s="115">
        <f t="shared" si="1"/>
        <v>168</v>
      </c>
      <c r="K7" s="110">
        <v>3.323166666666644</v>
      </c>
      <c r="L7" s="110">
        <v>28</v>
      </c>
      <c r="M7" s="110">
        <v>3.323166666666644</v>
      </c>
      <c r="N7" s="110">
        <v>28</v>
      </c>
      <c r="O7" s="110">
        <v>3.323166666666644</v>
      </c>
      <c r="P7" s="110">
        <v>28</v>
      </c>
      <c r="Q7" s="110">
        <v>3.323166666666644</v>
      </c>
      <c r="R7" s="110">
        <v>28</v>
      </c>
      <c r="S7" s="110">
        <v>3.323166666666644</v>
      </c>
      <c r="T7" s="110">
        <v>28</v>
      </c>
      <c r="U7" s="110">
        <v>3.323166666666644</v>
      </c>
      <c r="V7" s="110">
        <v>28</v>
      </c>
    </row>
    <row r="8" spans="1:22" s="107" customFormat="1" ht="15">
      <c r="A8" s="102" t="s">
        <v>45</v>
      </c>
      <c r="B8" s="97">
        <f>E8+I8</f>
        <v>273.55</v>
      </c>
      <c r="C8" s="97">
        <v>55</v>
      </c>
      <c r="D8" s="97">
        <f>F8+J8</f>
        <v>4158</v>
      </c>
      <c r="E8" s="97">
        <v>52</v>
      </c>
      <c r="F8" s="97">
        <v>1266</v>
      </c>
      <c r="G8" s="101">
        <v>17.83509397722596</v>
      </c>
      <c r="H8" s="101">
        <v>21.861320485922242</v>
      </c>
      <c r="I8" s="101">
        <f t="shared" si="0"/>
        <v>221.55</v>
      </c>
      <c r="J8" s="101">
        <f t="shared" si="1"/>
        <v>2892</v>
      </c>
      <c r="K8" s="97">
        <v>8.3</v>
      </c>
      <c r="L8" s="97">
        <v>200</v>
      </c>
      <c r="M8" s="97">
        <v>22.3</v>
      </c>
      <c r="N8" s="97">
        <v>490</v>
      </c>
      <c r="O8" s="97">
        <v>33.7</v>
      </c>
      <c r="P8" s="97">
        <v>668</v>
      </c>
      <c r="Q8" s="97">
        <v>57.85</v>
      </c>
      <c r="R8" s="97">
        <v>618</v>
      </c>
      <c r="S8" s="97">
        <v>52.4</v>
      </c>
      <c r="T8" s="97">
        <v>476</v>
      </c>
      <c r="U8" s="97">
        <v>47</v>
      </c>
      <c r="V8" s="97">
        <v>440</v>
      </c>
    </row>
    <row r="9" spans="1:22" s="107" customFormat="1" ht="12.75">
      <c r="A9" s="102" t="s">
        <v>46</v>
      </c>
      <c r="B9" s="98">
        <f>E9+I9</f>
        <v>151.7</v>
      </c>
      <c r="C9" s="98">
        <v>45</v>
      </c>
      <c r="D9" s="98">
        <v>3614</v>
      </c>
      <c r="E9" s="98">
        <v>22</v>
      </c>
      <c r="F9" s="98">
        <v>967</v>
      </c>
      <c r="G9" s="101">
        <v>11.41670991177997</v>
      </c>
      <c r="H9" s="101">
        <v>26.75705589374654</v>
      </c>
      <c r="I9" s="101">
        <f t="shared" si="0"/>
        <v>129.7</v>
      </c>
      <c r="J9" s="101">
        <f t="shared" si="1"/>
        <v>1780</v>
      </c>
      <c r="K9" s="98">
        <v>0</v>
      </c>
      <c r="L9" s="98">
        <v>200</v>
      </c>
      <c r="M9" s="98">
        <v>15</v>
      </c>
      <c r="N9" s="98">
        <v>350</v>
      </c>
      <c r="O9" s="98">
        <v>36.7</v>
      </c>
      <c r="P9" s="98">
        <v>400</v>
      </c>
      <c r="Q9" s="98">
        <v>34</v>
      </c>
      <c r="R9" s="98">
        <v>350</v>
      </c>
      <c r="S9" s="98">
        <v>33</v>
      </c>
      <c r="T9" s="98">
        <v>280</v>
      </c>
      <c r="U9" s="98">
        <v>11</v>
      </c>
      <c r="V9" s="98">
        <v>200</v>
      </c>
    </row>
    <row r="10" spans="1:22" s="107" customFormat="1" ht="12.75">
      <c r="A10" s="102" t="s">
        <v>47</v>
      </c>
      <c r="B10" s="102">
        <f>E10+I10</f>
        <v>66</v>
      </c>
      <c r="C10" s="102">
        <v>41</v>
      </c>
      <c r="D10" s="102">
        <v>4233</v>
      </c>
      <c r="E10" s="102">
        <v>0</v>
      </c>
      <c r="F10" s="102">
        <v>387</v>
      </c>
      <c r="G10" s="101">
        <v>0</v>
      </c>
      <c r="H10" s="101">
        <v>9</v>
      </c>
      <c r="I10" s="101">
        <f t="shared" si="0"/>
        <v>66</v>
      </c>
      <c r="J10" s="101">
        <f t="shared" si="1"/>
        <v>2041</v>
      </c>
      <c r="K10" s="102">
        <v>0</v>
      </c>
      <c r="L10" s="102">
        <v>257</v>
      </c>
      <c r="M10" s="102">
        <v>0</v>
      </c>
      <c r="N10" s="102">
        <v>267</v>
      </c>
      <c r="O10" s="102">
        <v>35</v>
      </c>
      <c r="P10" s="102">
        <v>472</v>
      </c>
      <c r="Q10" s="102">
        <v>3</v>
      </c>
      <c r="R10" s="102">
        <v>370</v>
      </c>
      <c r="S10" s="102">
        <v>12</v>
      </c>
      <c r="T10" s="102">
        <v>350</v>
      </c>
      <c r="U10" s="102">
        <v>16</v>
      </c>
      <c r="V10" s="102">
        <v>325</v>
      </c>
    </row>
    <row r="11" spans="1:22" ht="12.75">
      <c r="A11" s="110" t="s">
        <v>49</v>
      </c>
      <c r="B11" s="110">
        <f>E11+I11</f>
        <v>153.88</v>
      </c>
      <c r="C11" s="110">
        <v>38</v>
      </c>
      <c r="D11" s="110">
        <f>F11+J11</f>
        <v>2416</v>
      </c>
      <c r="E11" s="110">
        <v>58</v>
      </c>
      <c r="F11" s="110">
        <v>968</v>
      </c>
      <c r="G11" s="115">
        <v>37.69170782427866</v>
      </c>
      <c r="H11" s="115">
        <v>40.06622516556291</v>
      </c>
      <c r="I11" s="115">
        <f t="shared" si="0"/>
        <v>95.88000000000001</v>
      </c>
      <c r="J11" s="115">
        <f t="shared" si="1"/>
        <v>1448</v>
      </c>
      <c r="K11" s="110">
        <v>15.98</v>
      </c>
      <c r="L11" s="110">
        <v>241.33333333333334</v>
      </c>
      <c r="M11" s="110">
        <v>15.98</v>
      </c>
      <c r="N11" s="110">
        <v>241.33333333333334</v>
      </c>
      <c r="O11" s="110">
        <v>15.98</v>
      </c>
      <c r="P11" s="110">
        <v>241.33333333333334</v>
      </c>
      <c r="Q11" s="110">
        <v>15.98</v>
      </c>
      <c r="R11" s="110">
        <v>241.33333333333334</v>
      </c>
      <c r="S11" s="110">
        <v>15.98</v>
      </c>
      <c r="T11" s="110">
        <v>241.33333333333334</v>
      </c>
      <c r="U11" s="110">
        <v>15.98</v>
      </c>
      <c r="V11" s="110">
        <v>241.33333333333334</v>
      </c>
    </row>
    <row r="12" spans="1:22" s="107" customFormat="1" ht="15">
      <c r="A12" s="102" t="s">
        <v>50</v>
      </c>
      <c r="B12" s="130">
        <f>E12+I12</f>
        <v>132.5</v>
      </c>
      <c r="C12" s="130">
        <v>24</v>
      </c>
      <c r="D12" s="109">
        <v>3860</v>
      </c>
      <c r="E12" s="130">
        <v>34.77</v>
      </c>
      <c r="F12" s="109">
        <v>1731.12</v>
      </c>
      <c r="G12" s="101">
        <v>37.69170782427866</v>
      </c>
      <c r="H12" s="101">
        <v>40.06622516556291</v>
      </c>
      <c r="I12" s="101">
        <f t="shared" si="0"/>
        <v>97.73</v>
      </c>
      <c r="J12" s="101">
        <f t="shared" si="1"/>
        <v>2128.88</v>
      </c>
      <c r="K12" s="126">
        <v>10.5</v>
      </c>
      <c r="L12" s="126">
        <v>180</v>
      </c>
      <c r="M12" s="126">
        <v>20</v>
      </c>
      <c r="N12" s="126">
        <v>350</v>
      </c>
      <c r="O12" s="126">
        <v>20.5</v>
      </c>
      <c r="P12" s="126">
        <v>400</v>
      </c>
      <c r="Q12" s="126">
        <v>18</v>
      </c>
      <c r="R12" s="126">
        <v>400</v>
      </c>
      <c r="S12" s="126">
        <v>16</v>
      </c>
      <c r="T12" s="126">
        <v>398.88</v>
      </c>
      <c r="U12" s="126">
        <v>12.73</v>
      </c>
      <c r="V12" s="126">
        <v>400</v>
      </c>
    </row>
    <row r="13" spans="1:22" ht="12.75">
      <c r="A13" s="110" t="s">
        <v>51</v>
      </c>
      <c r="B13" s="110">
        <f>E13+I13</f>
        <v>309.5</v>
      </c>
      <c r="C13" s="110">
        <v>71</v>
      </c>
      <c r="D13" s="110">
        <f>F13+J13</f>
        <v>3600</v>
      </c>
      <c r="E13" s="110">
        <v>34.02600000000001</v>
      </c>
      <c r="F13" s="110">
        <v>1616</v>
      </c>
      <c r="G13" s="115">
        <v>10.993861066235867</v>
      </c>
      <c r="H13" s="115">
        <v>44.888888888888886</v>
      </c>
      <c r="I13" s="115">
        <f t="shared" si="0"/>
        <v>275.474</v>
      </c>
      <c r="J13" s="115">
        <f t="shared" si="1"/>
        <v>1984.0000000000002</v>
      </c>
      <c r="K13" s="110">
        <v>45.91233333333333</v>
      </c>
      <c r="L13" s="110">
        <v>330.6666666666667</v>
      </c>
      <c r="M13" s="110">
        <v>45.91233333333333</v>
      </c>
      <c r="N13" s="110">
        <v>330.6666666666667</v>
      </c>
      <c r="O13" s="110">
        <v>45.91233333333333</v>
      </c>
      <c r="P13" s="110">
        <v>330.6666666666667</v>
      </c>
      <c r="Q13" s="110">
        <v>45.91233333333333</v>
      </c>
      <c r="R13" s="110">
        <v>330.6666666666667</v>
      </c>
      <c r="S13" s="110">
        <v>45.91233333333333</v>
      </c>
      <c r="T13" s="110">
        <v>330.6666666666667</v>
      </c>
      <c r="U13" s="110">
        <v>45.91233333333333</v>
      </c>
      <c r="V13" s="110">
        <v>330.6666666666667</v>
      </c>
    </row>
    <row r="14" spans="1:22" s="107" customFormat="1" ht="12.75">
      <c r="A14" s="102" t="s">
        <v>53</v>
      </c>
      <c r="B14" s="94">
        <f>E14+I14</f>
        <v>196.67900000000003</v>
      </c>
      <c r="C14" s="94">
        <v>61</v>
      </c>
      <c r="D14" s="94">
        <f>F14+J14</f>
        <v>4264</v>
      </c>
      <c r="E14" s="94">
        <v>29.67900000000003</v>
      </c>
      <c r="F14" s="94">
        <v>1564</v>
      </c>
      <c r="G14" s="101">
        <v>15.053256238587965</v>
      </c>
      <c r="H14" s="101">
        <v>33.81577752504832</v>
      </c>
      <c r="I14" s="101">
        <f t="shared" si="0"/>
        <v>167</v>
      </c>
      <c r="J14" s="101">
        <f t="shared" si="1"/>
        <v>2700</v>
      </c>
      <c r="K14" s="94">
        <v>20</v>
      </c>
      <c r="L14" s="94">
        <v>300</v>
      </c>
      <c r="M14" s="94">
        <v>30</v>
      </c>
      <c r="N14" s="94">
        <v>400</v>
      </c>
      <c r="O14" s="94">
        <v>28</v>
      </c>
      <c r="P14" s="94">
        <v>400</v>
      </c>
      <c r="Q14" s="94">
        <v>28</v>
      </c>
      <c r="R14" s="94">
        <v>500</v>
      </c>
      <c r="S14" s="94">
        <v>28</v>
      </c>
      <c r="T14" s="94">
        <v>550</v>
      </c>
      <c r="U14" s="94">
        <v>33</v>
      </c>
      <c r="V14" s="94">
        <v>550</v>
      </c>
    </row>
    <row r="15" spans="1:22" s="107" customFormat="1" ht="12.75">
      <c r="A15" s="102" t="s">
        <v>54</v>
      </c>
      <c r="B15" s="94">
        <f>E15+I15</f>
        <v>237</v>
      </c>
      <c r="C15" s="94">
        <v>68</v>
      </c>
      <c r="D15" s="94">
        <f>F15+J15</f>
        <v>2891.78</v>
      </c>
      <c r="E15" s="94">
        <v>30</v>
      </c>
      <c r="F15" s="94">
        <v>1412</v>
      </c>
      <c r="G15" s="101">
        <v>12.678556335051983</v>
      </c>
      <c r="H15" s="101">
        <v>48.828057459419455</v>
      </c>
      <c r="I15" s="101">
        <f t="shared" si="0"/>
        <v>207</v>
      </c>
      <c r="J15" s="101">
        <f t="shared" si="1"/>
        <v>1479.7800000000002</v>
      </c>
      <c r="K15" s="94">
        <v>34</v>
      </c>
      <c r="L15" s="94">
        <v>246.63</v>
      </c>
      <c r="M15" s="94">
        <v>34</v>
      </c>
      <c r="N15" s="94">
        <v>246.63</v>
      </c>
      <c r="O15" s="94">
        <v>34</v>
      </c>
      <c r="P15" s="94">
        <v>246.63</v>
      </c>
      <c r="Q15" s="94">
        <v>35</v>
      </c>
      <c r="R15" s="94">
        <v>246.63</v>
      </c>
      <c r="S15" s="94">
        <v>35</v>
      </c>
      <c r="T15" s="94">
        <v>246.63</v>
      </c>
      <c r="U15" s="94">
        <v>35</v>
      </c>
      <c r="V15" s="94">
        <v>246.63</v>
      </c>
    </row>
    <row r="16" spans="1:22" ht="12.75">
      <c r="A16" s="110" t="s">
        <v>55</v>
      </c>
      <c r="B16" s="110">
        <f>E16+I16</f>
        <v>153.03</v>
      </c>
      <c r="C16" s="110">
        <v>31</v>
      </c>
      <c r="D16" s="110">
        <f>F16+J16</f>
        <v>2342.36</v>
      </c>
      <c r="E16" s="110">
        <v>3.9370000000000402</v>
      </c>
      <c r="F16" s="110">
        <v>810</v>
      </c>
      <c r="G16" s="115">
        <v>2.5726981637587665</v>
      </c>
      <c r="H16" s="115">
        <v>34.58050854693557</v>
      </c>
      <c r="I16" s="115">
        <f t="shared" si="0"/>
        <v>149.09299999999996</v>
      </c>
      <c r="J16" s="115">
        <f t="shared" si="1"/>
        <v>1532.3600000000001</v>
      </c>
      <c r="K16" s="110">
        <v>24.848833333333328</v>
      </c>
      <c r="L16" s="110">
        <v>255.39333333333335</v>
      </c>
      <c r="M16" s="110">
        <v>24.848833333333328</v>
      </c>
      <c r="N16" s="110">
        <v>255.39333333333335</v>
      </c>
      <c r="O16" s="110">
        <v>24.848833333333328</v>
      </c>
      <c r="P16" s="110">
        <v>255.39333333333335</v>
      </c>
      <c r="Q16" s="110">
        <v>24.848833333333328</v>
      </c>
      <c r="R16" s="110">
        <v>255.39333333333335</v>
      </c>
      <c r="S16" s="110">
        <v>24.848833333333328</v>
      </c>
      <c r="T16" s="110">
        <v>255.39333333333335</v>
      </c>
      <c r="U16" s="110">
        <v>24.848833333333328</v>
      </c>
      <c r="V16" s="110">
        <v>255.39333333333335</v>
      </c>
    </row>
    <row r="17" spans="1:22" ht="12.75">
      <c r="A17" s="110" t="s">
        <v>56</v>
      </c>
      <c r="B17" s="110">
        <f>E17+I17</f>
        <v>231.78999999999996</v>
      </c>
      <c r="C17" s="110">
        <v>45</v>
      </c>
      <c r="D17" s="110">
        <f>F17+J17</f>
        <v>3886</v>
      </c>
      <c r="E17" s="110">
        <v>15.9</v>
      </c>
      <c r="F17" s="110">
        <v>1140</v>
      </c>
      <c r="G17" s="115">
        <v>6.85965744855257</v>
      </c>
      <c r="H17" s="115">
        <v>29.336078229541947</v>
      </c>
      <c r="I17" s="115">
        <f t="shared" si="0"/>
        <v>215.88999999999996</v>
      </c>
      <c r="J17" s="115">
        <f t="shared" si="1"/>
        <v>2746</v>
      </c>
      <c r="K17" s="110">
        <v>35.98166666666666</v>
      </c>
      <c r="L17" s="110">
        <v>457.6666666666667</v>
      </c>
      <c r="M17" s="110">
        <v>35.98166666666666</v>
      </c>
      <c r="N17" s="110">
        <v>457.6666666666667</v>
      </c>
      <c r="O17" s="110">
        <v>35.98166666666666</v>
      </c>
      <c r="P17" s="110">
        <v>457.6666666666667</v>
      </c>
      <c r="Q17" s="110">
        <v>35.98166666666666</v>
      </c>
      <c r="R17" s="110">
        <v>457.6666666666667</v>
      </c>
      <c r="S17" s="110">
        <v>35.98166666666666</v>
      </c>
      <c r="T17" s="110">
        <v>457.6666666666667</v>
      </c>
      <c r="U17" s="110">
        <v>35.98166666666666</v>
      </c>
      <c r="V17" s="110">
        <v>457.6666666666667</v>
      </c>
    </row>
    <row r="18" spans="1:22" ht="12.75">
      <c r="A18" s="110" t="s">
        <v>58</v>
      </c>
      <c r="B18" s="110">
        <f>E18+I18</f>
        <v>485.61999999999995</v>
      </c>
      <c r="C18" s="110">
        <v>111</v>
      </c>
      <c r="D18" s="110">
        <f>F18+J18</f>
        <v>5326.9</v>
      </c>
      <c r="E18" s="110">
        <v>28.706999999999766</v>
      </c>
      <c r="F18" s="110">
        <v>1582</v>
      </c>
      <c r="G18" s="115">
        <v>5.911412215312336</v>
      </c>
      <c r="H18" s="115">
        <v>29.69832360284593</v>
      </c>
      <c r="I18" s="115">
        <f t="shared" si="0"/>
        <v>456.9130000000002</v>
      </c>
      <c r="J18" s="115">
        <f t="shared" si="1"/>
        <v>3744.9</v>
      </c>
      <c r="K18" s="110">
        <v>76.1521666666667</v>
      </c>
      <c r="L18" s="110">
        <v>624.15</v>
      </c>
      <c r="M18" s="110">
        <v>76.1521666666667</v>
      </c>
      <c r="N18" s="110">
        <v>624.15</v>
      </c>
      <c r="O18" s="110">
        <v>76.1521666666667</v>
      </c>
      <c r="P18" s="110">
        <v>624.15</v>
      </c>
      <c r="Q18" s="110">
        <v>76.1521666666667</v>
      </c>
      <c r="R18" s="110">
        <v>624.15</v>
      </c>
      <c r="S18" s="110">
        <v>76.1521666666667</v>
      </c>
      <c r="T18" s="110">
        <v>624.15</v>
      </c>
      <c r="U18" s="110">
        <v>76.1521666666667</v>
      </c>
      <c r="V18" s="110">
        <v>624.15</v>
      </c>
    </row>
    <row r="19" spans="1:22" s="107" customFormat="1" ht="12.75">
      <c r="A19" s="102" t="s">
        <v>60</v>
      </c>
      <c r="B19" s="102">
        <f>E19+I19</f>
        <v>117.816</v>
      </c>
      <c r="C19" s="102">
        <v>50</v>
      </c>
      <c r="D19" s="102">
        <f>F19+J19</f>
        <v>2000</v>
      </c>
      <c r="E19" s="102">
        <v>25.536</v>
      </c>
      <c r="F19" s="102">
        <v>1146</v>
      </c>
      <c r="G19" s="101">
        <v>17.832402234636874</v>
      </c>
      <c r="H19" s="101">
        <v>57.3</v>
      </c>
      <c r="I19" s="101">
        <f t="shared" si="0"/>
        <v>92.28</v>
      </c>
      <c r="J19" s="101">
        <f t="shared" si="1"/>
        <v>854.0000000000001</v>
      </c>
      <c r="K19" s="102">
        <v>0</v>
      </c>
      <c r="L19" s="102">
        <v>142.33333333333334</v>
      </c>
      <c r="M19" s="102">
        <v>6</v>
      </c>
      <c r="N19" s="102">
        <v>142.33333333333334</v>
      </c>
      <c r="O19" s="102">
        <v>25</v>
      </c>
      <c r="P19" s="102">
        <v>142.33333333333334</v>
      </c>
      <c r="Q19" s="102">
        <v>25</v>
      </c>
      <c r="R19" s="102">
        <v>142.33333333333334</v>
      </c>
      <c r="S19" s="102">
        <v>15.28</v>
      </c>
      <c r="T19" s="102">
        <v>142.33333333333334</v>
      </c>
      <c r="U19" s="102">
        <v>21</v>
      </c>
      <c r="V19" s="102">
        <v>142.33333333333334</v>
      </c>
    </row>
    <row r="20" spans="1:22" s="107" customFormat="1" ht="12.75">
      <c r="A20" s="102" t="s">
        <v>62</v>
      </c>
      <c r="B20" s="102">
        <f>E20+I20</f>
        <v>163.79</v>
      </c>
      <c r="C20" s="102">
        <v>32</v>
      </c>
      <c r="D20" s="102">
        <f>F20+J20</f>
        <v>3300</v>
      </c>
      <c r="E20" s="102">
        <v>25.79</v>
      </c>
      <c r="F20" s="102">
        <v>1213</v>
      </c>
      <c r="G20" s="101">
        <v>15.751542173089844</v>
      </c>
      <c r="H20" s="101">
        <v>36.75757575757576</v>
      </c>
      <c r="I20" s="101">
        <f t="shared" si="0"/>
        <v>138</v>
      </c>
      <c r="J20" s="101">
        <f t="shared" si="1"/>
        <v>2087</v>
      </c>
      <c r="K20" s="102">
        <v>0</v>
      </c>
      <c r="L20" s="102">
        <v>250</v>
      </c>
      <c r="M20" s="102">
        <v>0</v>
      </c>
      <c r="N20" s="102">
        <v>300</v>
      </c>
      <c r="O20" s="102">
        <v>10</v>
      </c>
      <c r="P20" s="102">
        <v>400</v>
      </c>
      <c r="Q20" s="102">
        <v>23</v>
      </c>
      <c r="R20" s="102">
        <v>400</v>
      </c>
      <c r="S20" s="102">
        <v>36</v>
      </c>
      <c r="T20" s="102">
        <v>400</v>
      </c>
      <c r="U20" s="102">
        <v>69</v>
      </c>
      <c r="V20" s="102">
        <v>337</v>
      </c>
    </row>
    <row r="21" spans="1:22" ht="12.75">
      <c r="A21" s="110" t="s">
        <v>64</v>
      </c>
      <c r="B21" s="110">
        <f>E21+I21</f>
        <v>93.08</v>
      </c>
      <c r="C21" s="110">
        <v>15</v>
      </c>
      <c r="D21" s="110">
        <f>F21+J21</f>
        <v>1650</v>
      </c>
      <c r="E21" s="110">
        <v>0</v>
      </c>
      <c r="F21" s="110">
        <v>605</v>
      </c>
      <c r="G21" s="115">
        <v>0</v>
      </c>
      <c r="H21" s="115">
        <v>36.666666666666664</v>
      </c>
      <c r="I21" s="115">
        <f t="shared" si="0"/>
        <v>93.08</v>
      </c>
      <c r="J21" s="115">
        <f t="shared" si="1"/>
        <v>1045</v>
      </c>
      <c r="K21" s="110">
        <v>15.513333333333334</v>
      </c>
      <c r="L21" s="110">
        <v>174.16666666666666</v>
      </c>
      <c r="M21" s="110">
        <v>15.513333333333334</v>
      </c>
      <c r="N21" s="110">
        <v>174.16666666666666</v>
      </c>
      <c r="O21" s="110">
        <v>15.513333333333334</v>
      </c>
      <c r="P21" s="110">
        <v>174.16666666666666</v>
      </c>
      <c r="Q21" s="110">
        <v>15.513333333333334</v>
      </c>
      <c r="R21" s="110">
        <v>174.16666666666666</v>
      </c>
      <c r="S21" s="110">
        <v>15.513333333333334</v>
      </c>
      <c r="T21" s="110">
        <v>174.16666666666666</v>
      </c>
      <c r="U21" s="110">
        <v>15.513333333333334</v>
      </c>
      <c r="V21" s="110">
        <v>174.16666666666666</v>
      </c>
    </row>
    <row r="22" spans="1:22" s="107" customFormat="1" ht="15">
      <c r="A22" s="102" t="s">
        <v>65</v>
      </c>
      <c r="B22" s="99">
        <f>E22+I22</f>
        <v>298</v>
      </c>
      <c r="C22" s="99">
        <v>76</v>
      </c>
      <c r="D22" s="99">
        <f>F22+J22</f>
        <v>3200</v>
      </c>
      <c r="E22" s="99">
        <v>74.66</v>
      </c>
      <c r="F22" s="99">
        <v>1383</v>
      </c>
      <c r="G22" s="101">
        <v>25.053691275167782</v>
      </c>
      <c r="H22" s="101">
        <v>43.21875</v>
      </c>
      <c r="I22" s="101">
        <f t="shared" si="0"/>
        <v>223.34</v>
      </c>
      <c r="J22" s="101">
        <f t="shared" si="1"/>
        <v>1817</v>
      </c>
      <c r="K22" s="94">
        <v>10</v>
      </c>
      <c r="L22" s="94">
        <v>175</v>
      </c>
      <c r="M22" s="94">
        <v>30</v>
      </c>
      <c r="N22" s="94">
        <v>200</v>
      </c>
      <c r="O22" s="94">
        <v>40</v>
      </c>
      <c r="P22" s="94">
        <v>300</v>
      </c>
      <c r="Q22" s="94">
        <v>35</v>
      </c>
      <c r="R22" s="94">
        <v>342</v>
      </c>
      <c r="S22" s="94">
        <v>50</v>
      </c>
      <c r="T22" s="94">
        <v>400</v>
      </c>
      <c r="U22" s="94">
        <v>58.34</v>
      </c>
      <c r="V22" s="94">
        <v>400</v>
      </c>
    </row>
    <row r="23" spans="1:22" ht="12.75">
      <c r="A23" s="110" t="s">
        <v>67</v>
      </c>
      <c r="B23" s="110">
        <f>E23+I23</f>
        <v>79.73</v>
      </c>
      <c r="C23" s="110">
        <v>26</v>
      </c>
      <c r="D23" s="110">
        <f>F23+J23</f>
        <v>2211</v>
      </c>
      <c r="E23" s="110">
        <v>41.19000000000011</v>
      </c>
      <c r="F23" s="110">
        <v>714</v>
      </c>
      <c r="G23" s="115">
        <v>51.66185877336022</v>
      </c>
      <c r="H23" s="115">
        <v>32.29308005427408</v>
      </c>
      <c r="I23" s="115">
        <f t="shared" si="0"/>
        <v>38.53999999999989</v>
      </c>
      <c r="J23" s="115">
        <f t="shared" si="1"/>
        <v>1497</v>
      </c>
      <c r="K23" s="110">
        <v>6.423333333333315</v>
      </c>
      <c r="L23" s="110">
        <v>249.5</v>
      </c>
      <c r="M23" s="110">
        <v>6.423333333333315</v>
      </c>
      <c r="N23" s="110">
        <v>249.5</v>
      </c>
      <c r="O23" s="110">
        <v>6.423333333333315</v>
      </c>
      <c r="P23" s="110">
        <v>249.5</v>
      </c>
      <c r="Q23" s="110">
        <v>6.423333333333315</v>
      </c>
      <c r="R23" s="110">
        <v>249.5</v>
      </c>
      <c r="S23" s="110">
        <v>6.423333333333315</v>
      </c>
      <c r="T23" s="110">
        <v>249.5</v>
      </c>
      <c r="U23" s="110">
        <v>6.423333333333315</v>
      </c>
      <c r="V23" s="110">
        <v>249.5</v>
      </c>
    </row>
    <row r="24" spans="1:22" ht="12.75">
      <c r="A24" s="110" t="s">
        <v>69</v>
      </c>
      <c r="B24" s="110">
        <f>E24+I24</f>
        <v>161.32</v>
      </c>
      <c r="C24" s="110">
        <v>49</v>
      </c>
      <c r="D24" s="110">
        <f>F24+J24</f>
        <v>2982.88</v>
      </c>
      <c r="E24" s="110">
        <v>9.032000000000039</v>
      </c>
      <c r="F24" s="110">
        <v>654</v>
      </c>
      <c r="G24" s="115">
        <v>5.59880981899333</v>
      </c>
      <c r="H24" s="115">
        <v>21.925119347744463</v>
      </c>
      <c r="I24" s="115">
        <f t="shared" si="0"/>
        <v>152.28799999999995</v>
      </c>
      <c r="J24" s="115">
        <f t="shared" si="1"/>
        <v>2328.88</v>
      </c>
      <c r="K24" s="110">
        <v>25.381333333333327</v>
      </c>
      <c r="L24" s="110">
        <v>388.1466666666667</v>
      </c>
      <c r="M24" s="110">
        <v>25.381333333333327</v>
      </c>
      <c r="N24" s="110">
        <v>388.1466666666667</v>
      </c>
      <c r="O24" s="110">
        <v>25.381333333333327</v>
      </c>
      <c r="P24" s="110">
        <v>388.1466666666667</v>
      </c>
      <c r="Q24" s="110">
        <v>25.381333333333327</v>
      </c>
      <c r="R24" s="110">
        <v>388.1466666666667</v>
      </c>
      <c r="S24" s="110">
        <v>25.381333333333327</v>
      </c>
      <c r="T24" s="110">
        <v>388.1466666666667</v>
      </c>
      <c r="U24" s="110">
        <v>25.381333333333327</v>
      </c>
      <c r="V24" s="110">
        <v>388.1466666666667</v>
      </c>
    </row>
    <row r="25" spans="1:22" ht="12.75">
      <c r="A25" s="110" t="s">
        <v>70</v>
      </c>
      <c r="B25" s="110">
        <f>E25+I25</f>
        <v>145.33</v>
      </c>
      <c r="C25" s="110">
        <v>38</v>
      </c>
      <c r="D25" s="110">
        <f>F25+J25</f>
        <v>3045.6600000000003</v>
      </c>
      <c r="E25" s="110">
        <v>40.08</v>
      </c>
      <c r="F25" s="110">
        <v>657</v>
      </c>
      <c r="G25" s="115">
        <v>27.578614188398813</v>
      </c>
      <c r="H25" s="115">
        <v>21.571679044936072</v>
      </c>
      <c r="I25" s="115">
        <f t="shared" si="0"/>
        <v>105.25000000000001</v>
      </c>
      <c r="J25" s="115">
        <f t="shared" si="1"/>
        <v>2388.6600000000003</v>
      </c>
      <c r="K25" s="110">
        <v>17.541666666666668</v>
      </c>
      <c r="L25" s="110">
        <v>398.11</v>
      </c>
      <c r="M25" s="110">
        <v>17.541666666666668</v>
      </c>
      <c r="N25" s="110">
        <v>398.11</v>
      </c>
      <c r="O25" s="110">
        <v>17.541666666666668</v>
      </c>
      <c r="P25" s="110">
        <v>398.11</v>
      </c>
      <c r="Q25" s="110">
        <v>17.541666666666668</v>
      </c>
      <c r="R25" s="110">
        <v>398.11</v>
      </c>
      <c r="S25" s="110">
        <v>17.541666666666668</v>
      </c>
      <c r="T25" s="110">
        <v>398.11</v>
      </c>
      <c r="U25" s="110">
        <v>17.541666666666668</v>
      </c>
      <c r="V25" s="110">
        <v>398.11</v>
      </c>
    </row>
    <row r="26" spans="1:22" ht="12.75">
      <c r="A26" s="110" t="s">
        <v>71</v>
      </c>
      <c r="B26" s="110">
        <f>E26+I26</f>
        <v>68.85</v>
      </c>
      <c r="C26" s="110">
        <v>19</v>
      </c>
      <c r="D26" s="110">
        <f>F26+J26</f>
        <v>2046.99</v>
      </c>
      <c r="E26" s="110">
        <v>34.92799999999994</v>
      </c>
      <c r="F26" s="110">
        <v>641</v>
      </c>
      <c r="G26" s="115">
        <v>50.730573710965785</v>
      </c>
      <c r="H26" s="115">
        <v>31.31427119819833</v>
      </c>
      <c r="I26" s="115">
        <f t="shared" si="0"/>
        <v>33.922000000000054</v>
      </c>
      <c r="J26" s="115">
        <f t="shared" si="1"/>
        <v>1405.99</v>
      </c>
      <c r="K26" s="110">
        <v>5.653666666666676</v>
      </c>
      <c r="L26" s="110">
        <v>234.33166666666668</v>
      </c>
      <c r="M26" s="110">
        <v>5.653666666666676</v>
      </c>
      <c r="N26" s="110">
        <v>234.33166666666668</v>
      </c>
      <c r="O26" s="110">
        <v>5.653666666666676</v>
      </c>
      <c r="P26" s="110">
        <v>234.33166666666668</v>
      </c>
      <c r="Q26" s="110">
        <v>5.653666666666676</v>
      </c>
      <c r="R26" s="110">
        <v>234.33166666666668</v>
      </c>
      <c r="S26" s="110">
        <v>5.653666666666676</v>
      </c>
      <c r="T26" s="110">
        <v>234.33166666666668</v>
      </c>
      <c r="U26" s="110">
        <v>5.653666666666676</v>
      </c>
      <c r="V26" s="110">
        <v>234.33166666666668</v>
      </c>
    </row>
    <row r="27" spans="1:22" s="107" customFormat="1" ht="12.75">
      <c r="A27" s="102" t="s">
        <v>72</v>
      </c>
      <c r="B27" s="94">
        <f>E27+I27</f>
        <v>136.1825</v>
      </c>
      <c r="C27" s="94">
        <v>47</v>
      </c>
      <c r="D27" s="94">
        <f>F27+J27</f>
        <v>2677</v>
      </c>
      <c r="E27" s="94">
        <v>68.085</v>
      </c>
      <c r="F27" s="94">
        <v>1297</v>
      </c>
      <c r="G27" s="101">
        <v>42.90981281905842</v>
      </c>
      <c r="H27" s="101">
        <v>41.07680126682502</v>
      </c>
      <c r="I27" s="101">
        <f t="shared" si="0"/>
        <v>68.0975</v>
      </c>
      <c r="J27" s="101">
        <f t="shared" si="1"/>
        <v>1380</v>
      </c>
      <c r="K27" s="94">
        <v>0</v>
      </c>
      <c r="L27" s="94">
        <v>100</v>
      </c>
      <c r="M27" s="94">
        <v>13</v>
      </c>
      <c r="N27" s="94">
        <v>230</v>
      </c>
      <c r="O27" s="94">
        <v>15.0975</v>
      </c>
      <c r="P27" s="94">
        <v>230</v>
      </c>
      <c r="Q27" s="94">
        <v>10</v>
      </c>
      <c r="R27" s="94">
        <v>330</v>
      </c>
      <c r="S27" s="94">
        <v>18</v>
      </c>
      <c r="T27" s="94">
        <v>260</v>
      </c>
      <c r="U27" s="94">
        <v>12</v>
      </c>
      <c r="V27" s="94">
        <v>230</v>
      </c>
    </row>
    <row r="28" spans="1:22" ht="12.75">
      <c r="A28" s="110" t="s">
        <v>74</v>
      </c>
      <c r="B28" s="110">
        <f>E28+I28</f>
        <v>101.11</v>
      </c>
      <c r="C28" s="110">
        <v>32</v>
      </c>
      <c r="D28" s="110">
        <f>F28+J28</f>
        <v>1900</v>
      </c>
      <c r="E28" s="110">
        <v>32.013000000000034</v>
      </c>
      <c r="F28" s="110">
        <v>834</v>
      </c>
      <c r="G28" s="115">
        <v>31.661556720403556</v>
      </c>
      <c r="H28" s="115">
        <v>43.89473684210527</v>
      </c>
      <c r="I28" s="115">
        <f t="shared" si="0"/>
        <v>69.09699999999997</v>
      </c>
      <c r="J28" s="115">
        <f t="shared" si="1"/>
        <v>1066</v>
      </c>
      <c r="K28" s="110">
        <v>11.516166666666662</v>
      </c>
      <c r="L28" s="110">
        <v>177.66666666666666</v>
      </c>
      <c r="M28" s="110">
        <v>11.516166666666662</v>
      </c>
      <c r="N28" s="110">
        <v>177.66666666666666</v>
      </c>
      <c r="O28" s="110">
        <v>11.516166666666662</v>
      </c>
      <c r="P28" s="110">
        <v>177.66666666666666</v>
      </c>
      <c r="Q28" s="110">
        <v>11.516166666666662</v>
      </c>
      <c r="R28" s="110">
        <v>177.66666666666666</v>
      </c>
      <c r="S28" s="110">
        <v>11.516166666666662</v>
      </c>
      <c r="T28" s="110">
        <v>177.66666666666666</v>
      </c>
      <c r="U28" s="110">
        <v>11.516166666666662</v>
      </c>
      <c r="V28" s="110">
        <v>177.66666666666666</v>
      </c>
    </row>
    <row r="29" spans="1:22" s="107" customFormat="1" ht="12.75">
      <c r="A29" s="102" t="s">
        <v>76</v>
      </c>
      <c r="B29" s="102">
        <f>E29+I29</f>
        <v>97.31116666666676</v>
      </c>
      <c r="C29" s="102">
        <v>35</v>
      </c>
      <c r="D29" s="102">
        <f>F29+J29</f>
        <v>1373.7910000000002</v>
      </c>
      <c r="E29" s="102">
        <v>26.351000000000113</v>
      </c>
      <c r="F29" s="102">
        <v>324</v>
      </c>
      <c r="G29" s="101">
        <v>23.09424900527608</v>
      </c>
      <c r="H29" s="101">
        <v>19.148936170212767</v>
      </c>
      <c r="I29" s="101">
        <f t="shared" si="0"/>
        <v>70.96016666666665</v>
      </c>
      <c r="J29" s="101">
        <f t="shared" si="1"/>
        <v>1049.7910000000002</v>
      </c>
      <c r="K29" s="102">
        <v>14.625166666666649</v>
      </c>
      <c r="L29" s="102">
        <v>228</v>
      </c>
      <c r="M29" s="120">
        <v>7.25</v>
      </c>
      <c r="N29" s="120">
        <v>106.85</v>
      </c>
      <c r="O29" s="120">
        <v>6.3</v>
      </c>
      <c r="P29" s="120">
        <v>118.757</v>
      </c>
      <c r="Q29" s="120">
        <v>15.785</v>
      </c>
      <c r="R29" s="120">
        <v>215.896</v>
      </c>
      <c r="S29" s="120">
        <v>8.1</v>
      </c>
      <c r="T29" s="120">
        <v>157.038</v>
      </c>
      <c r="U29" s="120">
        <v>18.9</v>
      </c>
      <c r="V29" s="120">
        <v>223.25</v>
      </c>
    </row>
    <row r="30" spans="1:22" s="107" customFormat="1" ht="12.75">
      <c r="A30" s="102" t="s">
        <v>78</v>
      </c>
      <c r="B30" s="94">
        <f>E30+I30</f>
        <v>120</v>
      </c>
      <c r="C30" s="94">
        <v>36</v>
      </c>
      <c r="D30" s="127">
        <f>F30+J30</f>
        <v>2575</v>
      </c>
      <c r="E30" s="127">
        <v>33.92</v>
      </c>
      <c r="F30" s="94">
        <v>988</v>
      </c>
      <c r="G30" s="101">
        <v>28.26666666666667</v>
      </c>
      <c r="H30" s="101">
        <v>38.36893203883495</v>
      </c>
      <c r="I30" s="101">
        <f t="shared" si="0"/>
        <v>86.08</v>
      </c>
      <c r="J30" s="101">
        <f t="shared" si="1"/>
        <v>1587</v>
      </c>
      <c r="K30" s="94">
        <v>3.8</v>
      </c>
      <c r="L30" s="94">
        <v>175</v>
      </c>
      <c r="M30" s="94">
        <v>19.45</v>
      </c>
      <c r="N30" s="94">
        <v>290</v>
      </c>
      <c r="O30" s="94">
        <v>17.15</v>
      </c>
      <c r="P30" s="94">
        <v>285</v>
      </c>
      <c r="Q30" s="94">
        <v>19.5</v>
      </c>
      <c r="R30" s="94">
        <v>277</v>
      </c>
      <c r="S30" s="94">
        <v>13.3</v>
      </c>
      <c r="T30" s="94">
        <v>275</v>
      </c>
      <c r="U30" s="94">
        <v>12.88</v>
      </c>
      <c r="V30" s="94">
        <v>285</v>
      </c>
    </row>
    <row r="31" spans="1:22" s="107" customFormat="1" ht="15">
      <c r="A31" s="102" t="s">
        <v>79</v>
      </c>
      <c r="B31" s="97">
        <f>E31+I31</f>
        <v>89.6</v>
      </c>
      <c r="C31" s="97">
        <v>20</v>
      </c>
      <c r="D31" s="97">
        <f>F31+J31</f>
        <v>2635</v>
      </c>
      <c r="E31" s="97">
        <v>27.6</v>
      </c>
      <c r="F31" s="97">
        <v>1016</v>
      </c>
      <c r="G31" s="101">
        <v>30.855226383454443</v>
      </c>
      <c r="H31" s="101">
        <v>38.557874762808346</v>
      </c>
      <c r="I31" s="101">
        <f t="shared" si="0"/>
        <v>62</v>
      </c>
      <c r="J31" s="101">
        <f t="shared" si="1"/>
        <v>1619</v>
      </c>
      <c r="K31" s="97">
        <v>2</v>
      </c>
      <c r="L31" s="97">
        <v>100</v>
      </c>
      <c r="M31" s="97">
        <v>8</v>
      </c>
      <c r="N31" s="97">
        <v>250</v>
      </c>
      <c r="O31" s="97">
        <v>8</v>
      </c>
      <c r="P31" s="97">
        <v>300</v>
      </c>
      <c r="Q31" s="97">
        <v>10</v>
      </c>
      <c r="R31" s="97">
        <v>300</v>
      </c>
      <c r="S31" s="97">
        <v>16</v>
      </c>
      <c r="T31" s="97">
        <v>300</v>
      </c>
      <c r="U31" s="97">
        <v>18</v>
      </c>
      <c r="V31" s="97">
        <v>369</v>
      </c>
    </row>
    <row r="32" spans="1:22" s="107" customFormat="1" ht="12.75">
      <c r="A32" s="102" t="s">
        <v>81</v>
      </c>
      <c r="B32" s="102">
        <f>E32+I32</f>
        <v>85.89</v>
      </c>
      <c r="C32" s="102">
        <v>26</v>
      </c>
      <c r="D32" s="102">
        <f>F32+J32</f>
        <v>3501.7</v>
      </c>
      <c r="E32" s="102">
        <v>51.18000000000012</v>
      </c>
      <c r="F32" s="102">
        <v>752</v>
      </c>
      <c r="G32" s="101">
        <v>59.58784491791841</v>
      </c>
      <c r="H32" s="101">
        <v>21.475283433760744</v>
      </c>
      <c r="I32" s="101">
        <f t="shared" si="0"/>
        <v>34.70999999999988</v>
      </c>
      <c r="J32" s="101">
        <f t="shared" si="1"/>
        <v>2749.7</v>
      </c>
      <c r="K32" s="102">
        <v>5.78499999999998</v>
      </c>
      <c r="L32" s="102">
        <v>458.2833333333333</v>
      </c>
      <c r="M32" s="102">
        <v>5.78499999999998</v>
      </c>
      <c r="N32" s="102">
        <v>458.2833333333333</v>
      </c>
      <c r="O32" s="102">
        <v>5.78499999999998</v>
      </c>
      <c r="P32" s="102">
        <v>458.2833333333333</v>
      </c>
      <c r="Q32" s="102">
        <v>5.78499999999998</v>
      </c>
      <c r="R32" s="102">
        <v>458.2833333333333</v>
      </c>
      <c r="S32" s="102">
        <v>5.78499999999998</v>
      </c>
      <c r="T32" s="102">
        <v>458.2833333333333</v>
      </c>
      <c r="U32" s="102">
        <v>5.78499999999998</v>
      </c>
      <c r="V32" s="102">
        <v>458.2833333333333</v>
      </c>
    </row>
    <row r="33" spans="1:22" s="107" customFormat="1" ht="12.75">
      <c r="A33" s="102" t="s">
        <v>82</v>
      </c>
      <c r="B33" s="105">
        <f>E33+I33</f>
        <v>74.78499999999998</v>
      </c>
      <c r="C33" s="105">
        <v>32</v>
      </c>
      <c r="D33" s="105">
        <f>F33+J33</f>
        <v>3200</v>
      </c>
      <c r="E33" s="105">
        <v>40</v>
      </c>
      <c r="F33" s="105">
        <v>1447</v>
      </c>
      <c r="G33" s="101">
        <v>34.95586821637682</v>
      </c>
      <c r="H33" s="101">
        <v>46.67741935483871</v>
      </c>
      <c r="I33" s="101">
        <f t="shared" si="0"/>
        <v>34.78499999999998</v>
      </c>
      <c r="J33" s="101">
        <f t="shared" si="1"/>
        <v>1753</v>
      </c>
      <c r="K33" s="110">
        <v>6</v>
      </c>
      <c r="L33" s="110">
        <v>170</v>
      </c>
      <c r="M33" s="110">
        <v>5.78499999999998</v>
      </c>
      <c r="N33" s="110">
        <v>250</v>
      </c>
      <c r="O33" s="110">
        <v>5</v>
      </c>
      <c r="P33" s="110">
        <v>360</v>
      </c>
      <c r="Q33" s="110">
        <v>6</v>
      </c>
      <c r="R33" s="110">
        <v>360</v>
      </c>
      <c r="S33" s="110">
        <v>6</v>
      </c>
      <c r="T33" s="110">
        <v>350</v>
      </c>
      <c r="U33" s="110">
        <v>6</v>
      </c>
      <c r="V33" s="110">
        <v>263</v>
      </c>
    </row>
    <row r="34" spans="1:22" ht="12.75">
      <c r="A34" s="110" t="s">
        <v>83</v>
      </c>
      <c r="B34" s="110">
        <f>E34+I34</f>
        <v>113.30000000000005</v>
      </c>
      <c r="C34" s="110">
        <v>34</v>
      </c>
      <c r="D34" s="110">
        <f>F34+J34</f>
        <v>3737</v>
      </c>
      <c r="E34" s="110">
        <v>45.78500000000005</v>
      </c>
      <c r="F34" s="110">
        <v>1543</v>
      </c>
      <c r="G34" s="115">
        <v>40.410414827890605</v>
      </c>
      <c r="H34" s="115">
        <v>41.289804656141285</v>
      </c>
      <c r="I34" s="115">
        <f t="shared" si="0"/>
        <v>67.515</v>
      </c>
      <c r="J34" s="115">
        <f t="shared" si="1"/>
        <v>2194</v>
      </c>
      <c r="K34" s="110">
        <v>11.2525</v>
      </c>
      <c r="L34" s="110">
        <v>365.6666666666667</v>
      </c>
      <c r="M34" s="110">
        <v>11.2525</v>
      </c>
      <c r="N34" s="110">
        <v>365.6666666666667</v>
      </c>
      <c r="O34" s="110">
        <v>11.2525</v>
      </c>
      <c r="P34" s="110">
        <v>365.6666666666667</v>
      </c>
      <c r="Q34" s="110">
        <v>11.2525</v>
      </c>
      <c r="R34" s="110">
        <v>365.6666666666667</v>
      </c>
      <c r="S34" s="110">
        <v>11.2525</v>
      </c>
      <c r="T34" s="110">
        <v>365.6666666666667</v>
      </c>
      <c r="U34" s="110">
        <v>11.2525</v>
      </c>
      <c r="V34" s="110">
        <v>365.6666666666667</v>
      </c>
    </row>
    <row r="35" spans="1:22" ht="12.75">
      <c r="A35" s="110" t="s">
        <v>84</v>
      </c>
      <c r="B35" s="110">
        <f>E35+I35</f>
        <v>161.85</v>
      </c>
      <c r="C35" s="110">
        <v>44</v>
      </c>
      <c r="D35" s="111">
        <f>F35+J35</f>
        <v>2971.41</v>
      </c>
      <c r="E35" s="111">
        <v>35.18</v>
      </c>
      <c r="F35" s="110">
        <v>979</v>
      </c>
      <c r="G35" s="115">
        <v>21.736175471115228</v>
      </c>
      <c r="H35" s="115">
        <v>32.94732130537354</v>
      </c>
      <c r="I35" s="115">
        <f t="shared" si="0"/>
        <v>126.66999999999999</v>
      </c>
      <c r="J35" s="115">
        <f t="shared" si="1"/>
        <v>1992.41</v>
      </c>
      <c r="K35" s="110">
        <v>21.111666666666665</v>
      </c>
      <c r="L35" s="110">
        <v>332.0683333333333</v>
      </c>
      <c r="M35" s="110">
        <v>21.111666666666665</v>
      </c>
      <c r="N35" s="110">
        <v>332.0683333333333</v>
      </c>
      <c r="O35" s="110">
        <v>21.111666666666665</v>
      </c>
      <c r="P35" s="110">
        <v>332.0683333333333</v>
      </c>
      <c r="Q35" s="110">
        <v>21.111666666666665</v>
      </c>
      <c r="R35" s="110">
        <v>332.0683333333333</v>
      </c>
      <c r="S35" s="110">
        <v>21.111666666666665</v>
      </c>
      <c r="T35" s="110">
        <v>332.0683333333333</v>
      </c>
      <c r="U35" s="110">
        <v>21.111666666666665</v>
      </c>
      <c r="V35" s="110">
        <v>332.0683333333333</v>
      </c>
    </row>
    <row r="36" spans="1:22" s="107" customFormat="1" ht="12.75">
      <c r="A36" s="102" t="s">
        <v>86</v>
      </c>
      <c r="B36" s="100">
        <f>E36+I36</f>
        <v>145</v>
      </c>
      <c r="C36" s="100">
        <v>46</v>
      </c>
      <c r="D36" s="100">
        <f>F36+J36</f>
        <v>4239</v>
      </c>
      <c r="E36" s="100">
        <v>40</v>
      </c>
      <c r="F36" s="100">
        <v>1014</v>
      </c>
      <c r="G36" s="101">
        <v>24.390243902439025</v>
      </c>
      <c r="H36" s="101">
        <v>23.920736022646853</v>
      </c>
      <c r="I36" s="101">
        <f t="shared" si="0"/>
        <v>105</v>
      </c>
      <c r="J36" s="101">
        <f t="shared" si="1"/>
        <v>3225</v>
      </c>
      <c r="K36" s="100"/>
      <c r="L36" s="100">
        <v>315</v>
      </c>
      <c r="M36" s="100">
        <v>21</v>
      </c>
      <c r="N36" s="100">
        <v>475</v>
      </c>
      <c r="O36" s="100">
        <v>21</v>
      </c>
      <c r="P36" s="100">
        <v>525</v>
      </c>
      <c r="Q36" s="100">
        <v>21</v>
      </c>
      <c r="R36" s="100">
        <v>610</v>
      </c>
      <c r="S36" s="100">
        <v>21</v>
      </c>
      <c r="T36" s="100">
        <v>650</v>
      </c>
      <c r="U36" s="100">
        <v>21</v>
      </c>
      <c r="V36" s="100">
        <v>650</v>
      </c>
    </row>
    <row r="37" spans="1:22" ht="12.75">
      <c r="A37" s="110" t="s">
        <v>87</v>
      </c>
      <c r="B37" s="110">
        <f>E37+I37</f>
        <v>238.175</v>
      </c>
      <c r="C37" s="110">
        <v>52</v>
      </c>
      <c r="D37" s="110">
        <f>F37+J37</f>
        <v>4884.5</v>
      </c>
      <c r="E37" s="110">
        <v>28.18</v>
      </c>
      <c r="F37" s="110">
        <v>682</v>
      </c>
      <c r="G37" s="115">
        <v>11.831636401805394</v>
      </c>
      <c r="H37" s="115">
        <v>13.96253454806019</v>
      </c>
      <c r="I37" s="115">
        <f t="shared" si="0"/>
        <v>209.995</v>
      </c>
      <c r="J37" s="115">
        <f t="shared" si="1"/>
        <v>4202.5</v>
      </c>
      <c r="K37" s="110">
        <v>34.99916666666667</v>
      </c>
      <c r="L37" s="110">
        <v>700.4166666666666</v>
      </c>
      <c r="M37" s="110">
        <v>34.99916666666667</v>
      </c>
      <c r="N37" s="110">
        <v>700.4166666666666</v>
      </c>
      <c r="O37" s="110">
        <v>34.99916666666667</v>
      </c>
      <c r="P37" s="110">
        <v>700.4166666666666</v>
      </c>
      <c r="Q37" s="110">
        <v>34.99916666666667</v>
      </c>
      <c r="R37" s="110">
        <v>700.4166666666666</v>
      </c>
      <c r="S37" s="110">
        <v>34.99916666666667</v>
      </c>
      <c r="T37" s="110">
        <v>700.4166666666666</v>
      </c>
      <c r="U37" s="110">
        <v>34.99916666666667</v>
      </c>
      <c r="V37" s="110">
        <v>700.4166666666666</v>
      </c>
    </row>
    <row r="38" spans="1:22" ht="12.75">
      <c r="A38" s="110" t="s">
        <v>89</v>
      </c>
      <c r="B38" s="110">
        <f>E38+I38</f>
        <v>140.858</v>
      </c>
      <c r="C38" s="110">
        <v>20</v>
      </c>
      <c r="D38" s="110">
        <f>F38+J38</f>
        <v>2200</v>
      </c>
      <c r="E38" s="110">
        <v>45.56200000000018</v>
      </c>
      <c r="F38" s="110">
        <v>581</v>
      </c>
      <c r="G38" s="115">
        <v>32.34605063255206</v>
      </c>
      <c r="H38" s="115">
        <v>26.40909090909091</v>
      </c>
      <c r="I38" s="115">
        <f t="shared" si="0"/>
        <v>95.29599999999982</v>
      </c>
      <c r="J38" s="115">
        <f t="shared" si="1"/>
        <v>1618.9999999999998</v>
      </c>
      <c r="K38" s="110">
        <v>15.882666666666637</v>
      </c>
      <c r="L38" s="110">
        <v>269.8333333333333</v>
      </c>
      <c r="M38" s="110">
        <v>15.882666666666637</v>
      </c>
      <c r="N38" s="110">
        <v>269.8333333333333</v>
      </c>
      <c r="O38" s="110">
        <v>15.882666666666637</v>
      </c>
      <c r="P38" s="110">
        <v>269.8333333333333</v>
      </c>
      <c r="Q38" s="110">
        <v>15.882666666666637</v>
      </c>
      <c r="R38" s="110">
        <v>269.8333333333333</v>
      </c>
      <c r="S38" s="110">
        <v>15.882666666666637</v>
      </c>
      <c r="T38" s="110">
        <v>269.8333333333333</v>
      </c>
      <c r="U38" s="110">
        <v>15.882666666666637</v>
      </c>
      <c r="V38" s="110">
        <v>269.8333333333333</v>
      </c>
    </row>
    <row r="39" spans="1:22" s="107" customFormat="1" ht="12.75">
      <c r="A39" s="102" t="s">
        <v>91</v>
      </c>
      <c r="B39" s="94">
        <f>E39+I39</f>
        <v>187.19</v>
      </c>
      <c r="C39" s="94">
        <v>53</v>
      </c>
      <c r="D39" s="94">
        <f>F39+J39</f>
        <v>3251.618</v>
      </c>
      <c r="E39" s="94">
        <v>53.19</v>
      </c>
      <c r="F39" s="94">
        <v>1274.85</v>
      </c>
      <c r="G39" s="101">
        <v>28.447501283587194</v>
      </c>
      <c r="H39" s="101">
        <v>39.24474981991467</v>
      </c>
      <c r="I39" s="101">
        <f t="shared" si="0"/>
        <v>134</v>
      </c>
      <c r="J39" s="101">
        <f t="shared" si="1"/>
        <v>1976.768</v>
      </c>
      <c r="K39" s="94">
        <v>16</v>
      </c>
      <c r="L39" s="94">
        <v>236.032</v>
      </c>
      <c r="M39" s="94">
        <v>25</v>
      </c>
      <c r="N39" s="94">
        <v>368.8</v>
      </c>
      <c r="O39" s="94">
        <v>25</v>
      </c>
      <c r="P39" s="94">
        <v>368.8</v>
      </c>
      <c r="Q39" s="94">
        <v>25</v>
      </c>
      <c r="R39" s="94">
        <v>368.8</v>
      </c>
      <c r="S39" s="94">
        <v>22</v>
      </c>
      <c r="T39" s="94">
        <v>324.54400000000004</v>
      </c>
      <c r="U39" s="94">
        <v>21</v>
      </c>
      <c r="V39" s="94">
        <v>309.79200000000003</v>
      </c>
    </row>
    <row r="40" spans="1:22" ht="12.75">
      <c r="A40" s="110" t="s">
        <v>93</v>
      </c>
      <c r="B40" s="110">
        <f>E40+I40</f>
        <v>168.9</v>
      </c>
      <c r="C40" s="110">
        <v>27</v>
      </c>
      <c r="D40" s="110">
        <f>F40+J40</f>
        <v>2000</v>
      </c>
      <c r="E40" s="110">
        <v>29.598000000000013</v>
      </c>
      <c r="F40" s="110">
        <v>797</v>
      </c>
      <c r="G40" s="115">
        <v>17.523978685612796</v>
      </c>
      <c r="H40" s="115">
        <v>39.85</v>
      </c>
      <c r="I40" s="115">
        <f t="shared" si="0"/>
        <v>139.302</v>
      </c>
      <c r="J40" s="115">
        <f t="shared" si="1"/>
        <v>1203</v>
      </c>
      <c r="K40" s="110">
        <v>23.217</v>
      </c>
      <c r="L40" s="110">
        <v>200.5</v>
      </c>
      <c r="M40" s="110">
        <v>23.217</v>
      </c>
      <c r="N40" s="110">
        <v>200.5</v>
      </c>
      <c r="O40" s="110">
        <v>23.217</v>
      </c>
      <c r="P40" s="110">
        <v>200.5</v>
      </c>
      <c r="Q40" s="110">
        <v>23.217</v>
      </c>
      <c r="R40" s="110">
        <v>200.5</v>
      </c>
      <c r="S40" s="110">
        <v>23.217</v>
      </c>
      <c r="T40" s="110">
        <v>200.5</v>
      </c>
      <c r="U40" s="110">
        <v>23.217</v>
      </c>
      <c r="V40" s="110">
        <v>200.5</v>
      </c>
    </row>
    <row r="41" spans="1:22" s="107" customFormat="1" ht="12.75">
      <c r="A41" s="102" t="s">
        <v>95</v>
      </c>
      <c r="B41" s="94">
        <f>E41+I41</f>
        <v>71.66166666666652</v>
      </c>
      <c r="C41" s="94">
        <v>22</v>
      </c>
      <c r="D41" s="94">
        <f>F41+J41</f>
        <v>1716.1666666666667</v>
      </c>
      <c r="E41" s="94">
        <v>30.85099999999983</v>
      </c>
      <c r="F41" s="94">
        <v>456</v>
      </c>
      <c r="G41" s="101">
        <v>43.018894234120935</v>
      </c>
      <c r="H41" s="101">
        <v>26.557949912638325</v>
      </c>
      <c r="I41" s="101">
        <f t="shared" si="0"/>
        <v>40.81066666666669</v>
      </c>
      <c r="J41" s="101">
        <f t="shared" si="1"/>
        <v>1260.1666666666667</v>
      </c>
      <c r="K41" s="94">
        <v>0</v>
      </c>
      <c r="L41" s="94">
        <v>60</v>
      </c>
      <c r="M41" s="94">
        <v>6.8106666666666955</v>
      </c>
      <c r="N41" s="94">
        <v>210</v>
      </c>
      <c r="O41" s="94">
        <v>10</v>
      </c>
      <c r="P41" s="94">
        <v>260</v>
      </c>
      <c r="Q41" s="94">
        <v>10</v>
      </c>
      <c r="R41" s="94">
        <v>270</v>
      </c>
      <c r="S41" s="94">
        <v>9</v>
      </c>
      <c r="T41" s="94">
        <v>250</v>
      </c>
      <c r="U41" s="94">
        <v>5</v>
      </c>
      <c r="V41" s="94">
        <v>210.16666666666666</v>
      </c>
    </row>
    <row r="42" spans="1:22" s="107" customFormat="1" ht="15">
      <c r="A42" s="102" t="s">
        <v>97</v>
      </c>
      <c r="B42" s="97">
        <f>E42+I42</f>
        <v>64.115</v>
      </c>
      <c r="C42" s="97">
        <v>15</v>
      </c>
      <c r="D42" s="97">
        <f>F42+J42</f>
        <v>1295</v>
      </c>
      <c r="E42" s="97">
        <v>31.115</v>
      </c>
      <c r="F42" s="97">
        <v>673</v>
      </c>
      <c r="G42" s="114">
        <v>32.07731958762888</v>
      </c>
      <c r="H42" s="114">
        <v>51.96911196911197</v>
      </c>
      <c r="I42" s="114">
        <f t="shared" si="0"/>
        <v>33</v>
      </c>
      <c r="J42" s="114">
        <f t="shared" si="1"/>
        <v>622</v>
      </c>
      <c r="K42" s="97">
        <v>3</v>
      </c>
      <c r="L42" s="97">
        <v>103.66666666666667</v>
      </c>
      <c r="M42" s="97">
        <v>6</v>
      </c>
      <c r="N42" s="97">
        <v>103.66666666666667</v>
      </c>
      <c r="O42" s="97">
        <v>6</v>
      </c>
      <c r="P42" s="97">
        <v>103.66666666666667</v>
      </c>
      <c r="Q42" s="97">
        <v>6</v>
      </c>
      <c r="R42" s="97">
        <v>103.66666666666667</v>
      </c>
      <c r="S42" s="97">
        <v>6</v>
      </c>
      <c r="T42" s="97">
        <v>103.66666666666667</v>
      </c>
      <c r="U42" s="97">
        <v>6</v>
      </c>
      <c r="V42" s="97">
        <v>103.66666666666667</v>
      </c>
    </row>
    <row r="43" spans="1:22" ht="12.75">
      <c r="A43" s="110" t="s">
        <v>99</v>
      </c>
      <c r="B43" s="110">
        <f>E43+I43</f>
        <v>99.41999999999999</v>
      </c>
      <c r="C43" s="110">
        <v>20</v>
      </c>
      <c r="D43" s="110">
        <f>F43+J43</f>
        <v>1550</v>
      </c>
      <c r="E43" s="110">
        <v>0</v>
      </c>
      <c r="F43" s="110">
        <v>524</v>
      </c>
      <c r="G43" s="115">
        <v>0</v>
      </c>
      <c r="H43" s="115">
        <v>33.806451612903224</v>
      </c>
      <c r="I43" s="115">
        <f t="shared" si="0"/>
        <v>99.41999999999999</v>
      </c>
      <c r="J43" s="115">
        <f t="shared" si="1"/>
        <v>1026</v>
      </c>
      <c r="K43" s="110">
        <v>16.57</v>
      </c>
      <c r="L43" s="110">
        <v>171</v>
      </c>
      <c r="M43" s="110">
        <v>16.57</v>
      </c>
      <c r="N43" s="110">
        <v>171</v>
      </c>
      <c r="O43" s="110">
        <v>16.57</v>
      </c>
      <c r="P43" s="110">
        <v>171</v>
      </c>
      <c r="Q43" s="110">
        <v>16.57</v>
      </c>
      <c r="R43" s="110">
        <v>171</v>
      </c>
      <c r="S43" s="110">
        <v>16.57</v>
      </c>
      <c r="T43" s="110">
        <v>171</v>
      </c>
      <c r="U43" s="110">
        <v>16.57</v>
      </c>
      <c r="V43" s="110">
        <v>171</v>
      </c>
    </row>
    <row r="44" spans="1:22" ht="12.75">
      <c r="A44" s="110" t="s">
        <v>101</v>
      </c>
      <c r="B44" s="110">
        <f>E44+I44</f>
        <v>183.209</v>
      </c>
      <c r="C44" s="110">
        <v>49</v>
      </c>
      <c r="D44" s="110">
        <f>F44+J44</f>
        <v>4672</v>
      </c>
      <c r="E44" s="110">
        <v>0</v>
      </c>
      <c r="F44" s="110">
        <v>1750</v>
      </c>
      <c r="G44" s="115">
        <v>0</v>
      </c>
      <c r="H44" s="115">
        <v>37.457191780821915</v>
      </c>
      <c r="I44" s="115">
        <f t="shared" si="0"/>
        <v>183.209</v>
      </c>
      <c r="J44" s="115">
        <f t="shared" si="1"/>
        <v>2922</v>
      </c>
      <c r="K44" s="110">
        <v>30.534833333333335</v>
      </c>
      <c r="L44" s="110">
        <v>487</v>
      </c>
      <c r="M44" s="110">
        <v>30.534833333333335</v>
      </c>
      <c r="N44" s="110">
        <v>487</v>
      </c>
      <c r="O44" s="110">
        <v>30.534833333333335</v>
      </c>
      <c r="P44" s="110">
        <v>487</v>
      </c>
      <c r="Q44" s="110">
        <v>30.534833333333335</v>
      </c>
      <c r="R44" s="110">
        <v>487</v>
      </c>
      <c r="S44" s="110">
        <v>30.534833333333335</v>
      </c>
      <c r="T44" s="110">
        <v>487</v>
      </c>
      <c r="U44" s="110">
        <v>30.534833333333335</v>
      </c>
      <c r="V44" s="110">
        <v>487</v>
      </c>
    </row>
    <row r="45" spans="1:22" s="128" customFormat="1" ht="12.75">
      <c r="A45" s="102" t="s">
        <v>102</v>
      </c>
      <c r="B45" s="102">
        <f>E45+I45</f>
        <v>211.34199999999998</v>
      </c>
      <c r="C45" s="102">
        <v>413</v>
      </c>
      <c r="D45" s="102">
        <f>F45+J45</f>
        <v>4240.45</v>
      </c>
      <c r="E45" s="102">
        <v>18.705</v>
      </c>
      <c r="F45" s="102">
        <v>1324</v>
      </c>
      <c r="G45" s="101">
        <v>1.9719156203548527</v>
      </c>
      <c r="H45" s="101">
        <v>19.11239110881172</v>
      </c>
      <c r="I45" s="101">
        <f t="shared" si="0"/>
        <v>192.637</v>
      </c>
      <c r="J45" s="101">
        <f t="shared" si="1"/>
        <v>2916.45</v>
      </c>
      <c r="K45" s="121">
        <v>9.73</v>
      </c>
      <c r="L45" s="121">
        <v>145.95</v>
      </c>
      <c r="M45" s="121">
        <v>40.43</v>
      </c>
      <c r="N45" s="121">
        <v>606.45</v>
      </c>
      <c r="O45" s="121">
        <v>54.38</v>
      </c>
      <c r="P45" s="121">
        <v>815.7</v>
      </c>
      <c r="Q45" s="121">
        <v>37.596999999999994</v>
      </c>
      <c r="R45" s="121">
        <v>563.95</v>
      </c>
      <c r="S45" s="121">
        <v>30.3</v>
      </c>
      <c r="T45" s="121">
        <v>466.2</v>
      </c>
      <c r="U45" s="121">
        <v>20.2</v>
      </c>
      <c r="V45" s="121">
        <v>318.2</v>
      </c>
    </row>
    <row r="46" spans="1:22" s="107" customFormat="1" ht="12.75">
      <c r="A46" s="102" t="s">
        <v>103</v>
      </c>
      <c r="B46" s="102">
        <f>E46+I46</f>
        <v>150.00372</v>
      </c>
      <c r="C46" s="102">
        <v>40</v>
      </c>
      <c r="D46" s="102">
        <v>3269</v>
      </c>
      <c r="E46" s="102">
        <v>15</v>
      </c>
      <c r="F46" s="102">
        <v>1037</v>
      </c>
      <c r="G46" s="101">
        <v>10</v>
      </c>
      <c r="H46" s="101">
        <v>31.72</v>
      </c>
      <c r="I46" s="101">
        <f t="shared" si="0"/>
        <v>135.00372</v>
      </c>
      <c r="J46" s="101">
        <f t="shared" si="1"/>
        <v>2232</v>
      </c>
      <c r="K46" s="102">
        <v>22.5</v>
      </c>
      <c r="L46" s="102">
        <v>372</v>
      </c>
      <c r="M46" s="102">
        <v>22.5</v>
      </c>
      <c r="N46" s="102">
        <v>372</v>
      </c>
      <c r="O46" s="102">
        <v>22.5</v>
      </c>
      <c r="P46" s="102">
        <v>372</v>
      </c>
      <c r="Q46" s="102">
        <v>22.5</v>
      </c>
      <c r="R46" s="102">
        <v>372</v>
      </c>
      <c r="S46" s="102">
        <v>22.50372</v>
      </c>
      <c r="T46" s="102">
        <v>372</v>
      </c>
      <c r="U46" s="102">
        <v>22.5</v>
      </c>
      <c r="V46" s="102">
        <v>372</v>
      </c>
    </row>
    <row r="47" spans="1:22" ht="12.75">
      <c r="A47" s="110" t="s">
        <v>105</v>
      </c>
      <c r="B47" s="110">
        <f>E47+I47</f>
        <v>161.59</v>
      </c>
      <c r="C47" s="110">
        <v>40</v>
      </c>
      <c r="D47" s="110">
        <f>F47+J47</f>
        <v>3018</v>
      </c>
      <c r="E47" s="110">
        <v>30.774000000000115</v>
      </c>
      <c r="F47" s="110">
        <v>1680</v>
      </c>
      <c r="G47" s="115">
        <v>19.044495327681236</v>
      </c>
      <c r="H47" s="115">
        <v>55.666003976143145</v>
      </c>
      <c r="I47" s="115">
        <f t="shared" si="0"/>
        <v>130.8159999999999</v>
      </c>
      <c r="J47" s="115">
        <f t="shared" si="1"/>
        <v>1338</v>
      </c>
      <c r="K47" s="110">
        <v>21.80266666666665</v>
      </c>
      <c r="L47" s="110">
        <v>223</v>
      </c>
      <c r="M47" s="110">
        <v>21.80266666666665</v>
      </c>
      <c r="N47" s="110">
        <v>223</v>
      </c>
      <c r="O47" s="110">
        <v>21.80266666666665</v>
      </c>
      <c r="P47" s="110">
        <v>223</v>
      </c>
      <c r="Q47" s="110">
        <v>21.80266666666665</v>
      </c>
      <c r="R47" s="110">
        <v>223</v>
      </c>
      <c r="S47" s="110">
        <v>21.80266666666665</v>
      </c>
      <c r="T47" s="110">
        <v>223</v>
      </c>
      <c r="U47" s="110">
        <v>21.80266666666665</v>
      </c>
      <c r="V47" s="110">
        <v>223</v>
      </c>
    </row>
    <row r="48" spans="1:22" ht="12.75">
      <c r="A48" s="110" t="s">
        <v>107</v>
      </c>
      <c r="B48" s="110">
        <f>E48+I48</f>
        <v>250.05000000000004</v>
      </c>
      <c r="C48" s="110">
        <v>58</v>
      </c>
      <c r="D48" s="110">
        <f>F48+J48</f>
        <v>5652.42</v>
      </c>
      <c r="E48" s="110">
        <v>21.16</v>
      </c>
      <c r="F48" s="110">
        <v>1363</v>
      </c>
      <c r="G48" s="115">
        <v>8.46230753849229</v>
      </c>
      <c r="H48" s="115">
        <v>24.113565517070565</v>
      </c>
      <c r="I48" s="115">
        <f t="shared" si="0"/>
        <v>228.89000000000004</v>
      </c>
      <c r="J48" s="115">
        <f t="shared" si="1"/>
        <v>4289.42</v>
      </c>
      <c r="K48" s="110">
        <v>38.14833333333334</v>
      </c>
      <c r="L48" s="110">
        <v>714.9033333333333</v>
      </c>
      <c r="M48" s="110">
        <v>38.14833333333334</v>
      </c>
      <c r="N48" s="110">
        <v>714.9033333333333</v>
      </c>
      <c r="O48" s="110">
        <v>38.14833333333334</v>
      </c>
      <c r="P48" s="110">
        <v>714.9033333333333</v>
      </c>
      <c r="Q48" s="110">
        <v>38.14833333333334</v>
      </c>
      <c r="R48" s="110">
        <v>714.9033333333333</v>
      </c>
      <c r="S48" s="110">
        <v>38.14833333333334</v>
      </c>
      <c r="T48" s="110">
        <v>714.9033333333333</v>
      </c>
      <c r="U48" s="110">
        <v>38.14833333333334</v>
      </c>
      <c r="V48" s="110">
        <v>714.9033333333333</v>
      </c>
    </row>
    <row r="49" spans="1:22" ht="12.75">
      <c r="A49" s="110" t="s">
        <v>108</v>
      </c>
      <c r="B49" s="110">
        <f>E49+I49</f>
        <v>144.65</v>
      </c>
      <c r="C49" s="110">
        <v>43</v>
      </c>
      <c r="D49" s="110">
        <f>F49+J49</f>
        <v>4140.95</v>
      </c>
      <c r="E49" s="110">
        <v>21.090999999999998</v>
      </c>
      <c r="F49" s="110">
        <v>1453</v>
      </c>
      <c r="G49" s="115">
        <v>14.580712063601794</v>
      </c>
      <c r="H49" s="115">
        <v>35.088566633260484</v>
      </c>
      <c r="I49" s="115">
        <f t="shared" si="0"/>
        <v>123.559</v>
      </c>
      <c r="J49" s="115">
        <f t="shared" si="1"/>
        <v>2687.95</v>
      </c>
      <c r="K49" s="110">
        <v>20.59316666666667</v>
      </c>
      <c r="L49" s="110">
        <v>447.9916666666666</v>
      </c>
      <c r="M49" s="110">
        <v>20.59316666666667</v>
      </c>
      <c r="N49" s="110">
        <v>447.9916666666666</v>
      </c>
      <c r="O49" s="110">
        <v>20.59316666666667</v>
      </c>
      <c r="P49" s="110">
        <v>447.9916666666666</v>
      </c>
      <c r="Q49" s="110">
        <v>20.59316666666667</v>
      </c>
      <c r="R49" s="110">
        <v>447.9916666666666</v>
      </c>
      <c r="S49" s="110">
        <v>20.59316666666667</v>
      </c>
      <c r="T49" s="110">
        <v>447.9916666666666</v>
      </c>
      <c r="U49" s="110">
        <v>20.59316666666667</v>
      </c>
      <c r="V49" s="110">
        <v>447.9916666666666</v>
      </c>
    </row>
    <row r="50" spans="1:22" ht="12.75">
      <c r="A50" s="110" t="s">
        <v>109</v>
      </c>
      <c r="B50" s="110">
        <f>E50+I50</f>
        <v>159.39000000000001</v>
      </c>
      <c r="C50" s="110">
        <v>40</v>
      </c>
      <c r="D50" s="110">
        <f>F50+J50</f>
        <v>4118.884076833334</v>
      </c>
      <c r="E50" s="110">
        <v>0</v>
      </c>
      <c r="F50" s="110">
        <v>1073</v>
      </c>
      <c r="G50" s="115">
        <v>0</v>
      </c>
      <c r="H50" s="115">
        <v>26.050745298589227</v>
      </c>
      <c r="I50" s="115">
        <f t="shared" si="0"/>
        <v>159.39000000000001</v>
      </c>
      <c r="J50" s="115">
        <f t="shared" si="1"/>
        <v>3045.884076833334</v>
      </c>
      <c r="K50" s="110">
        <v>26.565</v>
      </c>
      <c r="L50" s="110">
        <v>507.64734613888896</v>
      </c>
      <c r="M50" s="110">
        <v>26.565</v>
      </c>
      <c r="N50" s="110">
        <v>507.64734613888896</v>
      </c>
      <c r="O50" s="110">
        <v>26.565</v>
      </c>
      <c r="P50" s="110">
        <v>507.64734613888896</v>
      </c>
      <c r="Q50" s="110">
        <v>26.565</v>
      </c>
      <c r="R50" s="110">
        <v>507.64734613888896</v>
      </c>
      <c r="S50" s="110">
        <v>26.565</v>
      </c>
      <c r="T50" s="110">
        <v>507.64734613888896</v>
      </c>
      <c r="U50" s="110">
        <v>26.565</v>
      </c>
      <c r="V50" s="110">
        <v>507.64734613888896</v>
      </c>
    </row>
    <row r="51" spans="1:22" ht="12.75">
      <c r="A51" s="110" t="s">
        <v>111</v>
      </c>
      <c r="B51" s="110">
        <f>E51+I51</f>
        <v>207.13000000000002</v>
      </c>
      <c r="C51" s="110">
        <v>51</v>
      </c>
      <c r="D51" s="110">
        <f>F51+J51</f>
        <v>5006.64</v>
      </c>
      <c r="E51" s="110">
        <v>0</v>
      </c>
      <c r="F51" s="110">
        <v>541</v>
      </c>
      <c r="G51" s="115">
        <v>0</v>
      </c>
      <c r="H51" s="115">
        <v>10.80565009667162</v>
      </c>
      <c r="I51" s="115">
        <f t="shared" si="0"/>
        <v>207.13000000000002</v>
      </c>
      <c r="J51" s="115">
        <f t="shared" si="1"/>
        <v>4465.64</v>
      </c>
      <c r="K51" s="110">
        <v>34.52166666666667</v>
      </c>
      <c r="L51" s="110">
        <v>744.2733333333334</v>
      </c>
      <c r="M51" s="110">
        <v>34.52166666666667</v>
      </c>
      <c r="N51" s="110">
        <v>744.2733333333334</v>
      </c>
      <c r="O51" s="110">
        <v>34.52166666666667</v>
      </c>
      <c r="P51" s="110">
        <v>744.2733333333334</v>
      </c>
      <c r="Q51" s="110">
        <v>34.52166666666667</v>
      </c>
      <c r="R51" s="110">
        <v>744.2733333333334</v>
      </c>
      <c r="S51" s="110">
        <v>34.52166666666667</v>
      </c>
      <c r="T51" s="110">
        <v>744.2733333333334</v>
      </c>
      <c r="U51" s="110">
        <v>34.52166666666667</v>
      </c>
      <c r="V51" s="110">
        <v>744.2733333333334</v>
      </c>
    </row>
    <row r="52" spans="1:22" ht="12.75">
      <c r="A52" s="110" t="s">
        <v>112</v>
      </c>
      <c r="B52" s="110">
        <f>E52+I52</f>
        <v>233.875</v>
      </c>
      <c r="C52" s="110">
        <v>62</v>
      </c>
      <c r="D52" s="110">
        <f>F52+J52</f>
        <v>5506</v>
      </c>
      <c r="E52" s="110">
        <v>50.719</v>
      </c>
      <c r="F52" s="110">
        <v>1418</v>
      </c>
      <c r="G52" s="115">
        <v>21.68637092463923</v>
      </c>
      <c r="H52" s="115">
        <v>25.7537232110425</v>
      </c>
      <c r="I52" s="115">
        <f t="shared" si="0"/>
        <v>183.156</v>
      </c>
      <c r="J52" s="115">
        <f t="shared" si="1"/>
        <v>4088.0000000000005</v>
      </c>
      <c r="K52" s="110">
        <v>30.526</v>
      </c>
      <c r="L52" s="110">
        <v>681.3333333333334</v>
      </c>
      <c r="M52" s="110">
        <v>30.526</v>
      </c>
      <c r="N52" s="110">
        <v>681.3333333333334</v>
      </c>
      <c r="O52" s="110">
        <v>30.526</v>
      </c>
      <c r="P52" s="110">
        <v>681.3333333333334</v>
      </c>
      <c r="Q52" s="110">
        <v>30.526</v>
      </c>
      <c r="R52" s="110">
        <v>681.3333333333334</v>
      </c>
      <c r="S52" s="110">
        <v>30.526</v>
      </c>
      <c r="T52" s="110">
        <v>681.3333333333334</v>
      </c>
      <c r="U52" s="110">
        <v>30.526</v>
      </c>
      <c r="V52" s="110">
        <v>681.3333333333334</v>
      </c>
    </row>
    <row r="53" spans="1:22" ht="12.75">
      <c r="A53" s="110" t="s">
        <v>113</v>
      </c>
      <c r="B53" s="110">
        <f>E53+I53</f>
        <v>61.65</v>
      </c>
      <c r="C53" s="110">
        <v>23</v>
      </c>
      <c r="D53" s="110">
        <f>F53+J53</f>
        <v>2119</v>
      </c>
      <c r="E53" s="110">
        <v>52.53</v>
      </c>
      <c r="F53" s="110">
        <v>484</v>
      </c>
      <c r="G53" s="115">
        <v>85.20681265206814</v>
      </c>
      <c r="H53" s="115">
        <v>22.840962718263334</v>
      </c>
      <c r="I53" s="115">
        <f t="shared" si="0"/>
        <v>9.12</v>
      </c>
      <c r="J53" s="115">
        <f t="shared" si="1"/>
        <v>1635</v>
      </c>
      <c r="K53" s="110">
        <v>1.52</v>
      </c>
      <c r="L53" s="110">
        <v>272.5</v>
      </c>
      <c r="M53" s="110">
        <v>1.52</v>
      </c>
      <c r="N53" s="110">
        <v>272.5</v>
      </c>
      <c r="O53" s="110">
        <v>1.52</v>
      </c>
      <c r="P53" s="110">
        <v>272.5</v>
      </c>
      <c r="Q53" s="110">
        <v>1.52</v>
      </c>
      <c r="R53" s="110">
        <v>272.5</v>
      </c>
      <c r="S53" s="110">
        <v>1.52</v>
      </c>
      <c r="T53" s="110">
        <v>272.5</v>
      </c>
      <c r="U53" s="110">
        <v>1.52</v>
      </c>
      <c r="V53" s="110">
        <v>272.5</v>
      </c>
    </row>
    <row r="54" spans="1:22" ht="12.75">
      <c r="A54" s="110" t="s">
        <v>114</v>
      </c>
      <c r="B54" s="110">
        <f>E54+I54</f>
        <v>292.55</v>
      </c>
      <c r="C54" s="110">
        <v>62</v>
      </c>
      <c r="D54" s="110">
        <f>F54+J54</f>
        <v>3691.7</v>
      </c>
      <c r="E54" s="110">
        <v>2.5360000000000014</v>
      </c>
      <c r="F54" s="110">
        <v>2020</v>
      </c>
      <c r="G54" s="115">
        <v>0.866860365749445</v>
      </c>
      <c r="H54" s="115">
        <v>54.717338895359866</v>
      </c>
      <c r="I54" s="115">
        <f t="shared" si="0"/>
        <v>290.014</v>
      </c>
      <c r="J54" s="115">
        <f t="shared" si="1"/>
        <v>1671.6999999999996</v>
      </c>
      <c r="K54" s="110">
        <v>48.33566666666667</v>
      </c>
      <c r="L54" s="110">
        <v>278.6166666666666</v>
      </c>
      <c r="M54" s="110">
        <v>48.33566666666667</v>
      </c>
      <c r="N54" s="110">
        <v>278.6166666666666</v>
      </c>
      <c r="O54" s="110">
        <v>48.33566666666667</v>
      </c>
      <c r="P54" s="110">
        <v>278.6166666666666</v>
      </c>
      <c r="Q54" s="110">
        <v>48.33566666666667</v>
      </c>
      <c r="R54" s="110">
        <v>278.6166666666666</v>
      </c>
      <c r="S54" s="110">
        <v>48.33566666666667</v>
      </c>
      <c r="T54" s="110">
        <v>278.6166666666666</v>
      </c>
      <c r="U54" s="110">
        <v>48.33566666666667</v>
      </c>
      <c r="V54" s="110">
        <v>278.6166666666666</v>
      </c>
    </row>
    <row r="55" spans="1:22" s="107" customFormat="1" ht="12.75">
      <c r="A55" s="102" t="s">
        <v>116</v>
      </c>
      <c r="B55" s="129">
        <f>E55+I55</f>
        <v>205.9</v>
      </c>
      <c r="C55" s="129">
        <v>72</v>
      </c>
      <c r="D55" s="129">
        <f>F55+J55</f>
        <v>4159.75</v>
      </c>
      <c r="E55" s="129">
        <v>46.52</v>
      </c>
      <c r="F55" s="129">
        <v>2065.73</v>
      </c>
      <c r="G55" s="101">
        <v>22.593491986401165</v>
      </c>
      <c r="H55" s="101">
        <v>49.65995552617345</v>
      </c>
      <c r="I55" s="101">
        <f t="shared" si="0"/>
        <v>159.38</v>
      </c>
      <c r="J55" s="101">
        <f t="shared" si="1"/>
        <v>2094.02</v>
      </c>
      <c r="K55" s="129">
        <v>4.25</v>
      </c>
      <c r="L55" s="129">
        <v>193.33</v>
      </c>
      <c r="M55" s="129">
        <v>32.62</v>
      </c>
      <c r="N55" s="129">
        <v>415</v>
      </c>
      <c r="O55" s="129">
        <v>39.9</v>
      </c>
      <c r="P55" s="129">
        <v>395</v>
      </c>
      <c r="Q55" s="129">
        <v>23.45</v>
      </c>
      <c r="R55" s="129">
        <v>382.69</v>
      </c>
      <c r="S55" s="129">
        <v>27.03</v>
      </c>
      <c r="T55" s="129">
        <v>355</v>
      </c>
      <c r="U55" s="129">
        <v>32.13</v>
      </c>
      <c r="V55" s="129">
        <v>353</v>
      </c>
    </row>
    <row r="56" spans="1:22" ht="12.75">
      <c r="A56" s="110" t="s">
        <v>117</v>
      </c>
      <c r="B56" s="110">
        <f>E56+I56</f>
        <v>239.78999999999996</v>
      </c>
      <c r="C56" s="110">
        <v>64</v>
      </c>
      <c r="D56" s="110">
        <f>F56+J56</f>
        <v>3683.09</v>
      </c>
      <c r="E56" s="110">
        <v>68.24000000000007</v>
      </c>
      <c r="F56" s="110">
        <v>1176</v>
      </c>
      <c r="G56" s="115">
        <v>28.458234288335653</v>
      </c>
      <c r="H56" s="115">
        <v>31.929711193590165</v>
      </c>
      <c r="I56" s="115">
        <f t="shared" si="0"/>
        <v>171.5499999999999</v>
      </c>
      <c r="J56" s="115">
        <f t="shared" si="1"/>
        <v>2507.09</v>
      </c>
      <c r="K56" s="110">
        <v>28.591666666666654</v>
      </c>
      <c r="L56" s="110">
        <v>417.84833333333336</v>
      </c>
      <c r="M56" s="110">
        <v>28.591666666666654</v>
      </c>
      <c r="N56" s="110">
        <v>417.84833333333336</v>
      </c>
      <c r="O56" s="110">
        <v>28.591666666666654</v>
      </c>
      <c r="P56" s="110">
        <v>417.84833333333336</v>
      </c>
      <c r="Q56" s="110">
        <v>28.591666666666654</v>
      </c>
      <c r="R56" s="110">
        <v>417.84833333333336</v>
      </c>
      <c r="S56" s="110">
        <v>28.591666666666654</v>
      </c>
      <c r="T56" s="110">
        <v>417.84833333333336</v>
      </c>
      <c r="U56" s="110">
        <v>28.591666666666654</v>
      </c>
      <c r="V56" s="110">
        <v>417.84833333333336</v>
      </c>
    </row>
    <row r="57" spans="1:22" ht="12.75">
      <c r="A57" s="110" t="s">
        <v>119</v>
      </c>
      <c r="B57" s="110">
        <f>E57+I57</f>
        <v>32.3</v>
      </c>
      <c r="C57" s="110">
        <v>11</v>
      </c>
      <c r="D57" s="110">
        <f>F57+J57</f>
        <v>1247</v>
      </c>
      <c r="E57" s="110">
        <v>20.725000000000136</v>
      </c>
      <c r="F57" s="110">
        <v>587</v>
      </c>
      <c r="G57" s="115">
        <v>64.16408668730693</v>
      </c>
      <c r="H57" s="115">
        <v>47.07297514033681</v>
      </c>
      <c r="I57" s="115">
        <f t="shared" si="0"/>
        <v>11.57499999999986</v>
      </c>
      <c r="J57" s="115">
        <f t="shared" si="1"/>
        <v>660</v>
      </c>
      <c r="K57" s="110">
        <v>1.9291666666666434</v>
      </c>
      <c r="L57" s="110">
        <v>110</v>
      </c>
      <c r="M57" s="110">
        <v>1.9291666666666434</v>
      </c>
      <c r="N57" s="110">
        <v>110</v>
      </c>
      <c r="O57" s="110">
        <v>1.9291666666666434</v>
      </c>
      <c r="P57" s="110">
        <v>110</v>
      </c>
      <c r="Q57" s="110">
        <v>1.9291666666666434</v>
      </c>
      <c r="R57" s="110">
        <v>110</v>
      </c>
      <c r="S57" s="110">
        <v>1.9291666666666434</v>
      </c>
      <c r="T57" s="110">
        <v>110</v>
      </c>
      <c r="U57" s="110">
        <v>1.9291666666666434</v>
      </c>
      <c r="V57" s="110">
        <v>110</v>
      </c>
    </row>
    <row r="58" spans="1:22" s="107" customFormat="1" ht="12.75">
      <c r="A58" s="102" t="s">
        <v>120</v>
      </c>
      <c r="B58" s="122">
        <f>E58+I58</f>
        <v>140.17</v>
      </c>
      <c r="C58" s="122">
        <v>24</v>
      </c>
      <c r="D58" s="122">
        <v>3089.58</v>
      </c>
      <c r="E58" s="122">
        <v>64.85</v>
      </c>
      <c r="F58" s="122">
        <v>1363.52</v>
      </c>
      <c r="G58" s="101">
        <v>46</v>
      </c>
      <c r="H58" s="101">
        <v>44</v>
      </c>
      <c r="I58" s="101">
        <f t="shared" si="0"/>
        <v>75.32</v>
      </c>
      <c r="J58" s="101">
        <f t="shared" si="1"/>
        <v>1726.06</v>
      </c>
      <c r="K58" s="122">
        <v>10</v>
      </c>
      <c r="L58" s="122">
        <v>240</v>
      </c>
      <c r="M58" s="122">
        <v>12</v>
      </c>
      <c r="N58" s="122">
        <v>280</v>
      </c>
      <c r="O58" s="122">
        <v>12</v>
      </c>
      <c r="P58" s="122">
        <v>290</v>
      </c>
      <c r="Q58" s="122">
        <v>14</v>
      </c>
      <c r="R58" s="122">
        <v>296.06</v>
      </c>
      <c r="S58" s="122">
        <v>13.5</v>
      </c>
      <c r="T58" s="122">
        <v>300</v>
      </c>
      <c r="U58" s="122">
        <v>13.82</v>
      </c>
      <c r="V58" s="122">
        <v>320</v>
      </c>
    </row>
    <row r="59" spans="1:22" s="107" customFormat="1" ht="12.75">
      <c r="A59" s="102" t="s">
        <v>121</v>
      </c>
      <c r="B59" s="94">
        <f>E59+I59</f>
        <v>88</v>
      </c>
      <c r="C59" s="94">
        <v>23</v>
      </c>
      <c r="D59" s="94">
        <f>F59+J59</f>
        <v>1300</v>
      </c>
      <c r="E59" s="94">
        <v>43</v>
      </c>
      <c r="F59" s="94">
        <v>1010</v>
      </c>
      <c r="G59" s="101">
        <v>48.86363636363637</v>
      </c>
      <c r="H59" s="101">
        <v>77.6923076923077</v>
      </c>
      <c r="I59" s="101">
        <f t="shared" si="0"/>
        <v>45</v>
      </c>
      <c r="J59" s="101">
        <f t="shared" si="1"/>
        <v>290</v>
      </c>
      <c r="K59" s="94">
        <v>5</v>
      </c>
      <c r="L59" s="94">
        <v>20</v>
      </c>
      <c r="M59" s="94">
        <v>10</v>
      </c>
      <c r="N59" s="94">
        <v>50</v>
      </c>
      <c r="O59" s="94">
        <v>10</v>
      </c>
      <c r="P59" s="94">
        <v>50</v>
      </c>
      <c r="Q59" s="94">
        <v>10</v>
      </c>
      <c r="R59" s="94">
        <v>50</v>
      </c>
      <c r="S59" s="94">
        <v>5</v>
      </c>
      <c r="T59" s="94">
        <v>60</v>
      </c>
      <c r="U59" s="94">
        <v>5</v>
      </c>
      <c r="V59" s="94">
        <v>60</v>
      </c>
    </row>
    <row r="60" spans="1:22" s="107" customFormat="1" ht="12.75">
      <c r="A60" s="102" t="s">
        <v>123</v>
      </c>
      <c r="B60" s="102">
        <f>E60+I60</f>
        <v>353</v>
      </c>
      <c r="C60" s="102">
        <v>70</v>
      </c>
      <c r="D60" s="102">
        <f>F60+J60</f>
        <v>4184</v>
      </c>
      <c r="E60" s="102">
        <v>191</v>
      </c>
      <c r="F60" s="102">
        <v>2000</v>
      </c>
      <c r="G60" s="101">
        <v>53.80281690140845</v>
      </c>
      <c r="H60" s="101">
        <v>47.801147227533455</v>
      </c>
      <c r="I60" s="101">
        <f t="shared" si="0"/>
        <v>162</v>
      </c>
      <c r="J60" s="101">
        <f t="shared" si="1"/>
        <v>2184</v>
      </c>
      <c r="K60" s="102">
        <v>27</v>
      </c>
      <c r="L60" s="102">
        <v>364</v>
      </c>
      <c r="M60" s="102">
        <v>27</v>
      </c>
      <c r="N60" s="102">
        <v>364</v>
      </c>
      <c r="O60" s="102">
        <v>27</v>
      </c>
      <c r="P60" s="102">
        <v>364</v>
      </c>
      <c r="Q60" s="102">
        <v>27</v>
      </c>
      <c r="R60" s="102">
        <v>364</v>
      </c>
      <c r="S60" s="102">
        <v>27</v>
      </c>
      <c r="T60" s="102">
        <v>364</v>
      </c>
      <c r="U60" s="102">
        <v>27</v>
      </c>
      <c r="V60" s="102">
        <v>364</v>
      </c>
    </row>
    <row r="61" spans="1:22" s="107" customFormat="1" ht="12.75">
      <c r="A61" s="102" t="s">
        <v>124</v>
      </c>
      <c r="B61" s="95">
        <f>E61+I61</f>
        <v>192.76</v>
      </c>
      <c r="C61" s="95">
        <v>57</v>
      </c>
      <c r="D61" s="95">
        <f>F61+J61</f>
        <v>2861.51</v>
      </c>
      <c r="E61" s="95">
        <v>13.19</v>
      </c>
      <c r="F61" s="95">
        <v>1078.73</v>
      </c>
      <c r="G61" s="101">
        <v>6.842705955592447</v>
      </c>
      <c r="H61" s="101">
        <v>38.17499778819782</v>
      </c>
      <c r="I61" s="101">
        <f t="shared" si="0"/>
        <v>179.57</v>
      </c>
      <c r="J61" s="101">
        <f t="shared" si="1"/>
        <v>1782.7800000000002</v>
      </c>
      <c r="K61" s="95">
        <v>21.33</v>
      </c>
      <c r="L61" s="95">
        <v>167.97</v>
      </c>
      <c r="M61" s="95">
        <v>23.1</v>
      </c>
      <c r="N61" s="95">
        <v>398.5</v>
      </c>
      <c r="O61" s="95">
        <v>44.23</v>
      </c>
      <c r="P61" s="95">
        <v>433.8</v>
      </c>
      <c r="Q61" s="95">
        <v>24.7</v>
      </c>
      <c r="R61" s="95">
        <v>350</v>
      </c>
      <c r="S61" s="95">
        <v>41.11</v>
      </c>
      <c r="T61" s="95">
        <v>236.88</v>
      </c>
      <c r="U61" s="95">
        <v>25.1</v>
      </c>
      <c r="V61" s="95">
        <v>195.63</v>
      </c>
    </row>
    <row r="62" spans="1:22" s="107" customFormat="1" ht="12.75">
      <c r="A62" s="102" t="s">
        <v>126</v>
      </c>
      <c r="B62" s="103">
        <f>E62+I62</f>
        <v>98.3</v>
      </c>
      <c r="C62" s="103">
        <v>31</v>
      </c>
      <c r="D62" s="103">
        <f>F62+J62</f>
        <v>2300</v>
      </c>
      <c r="E62" s="103">
        <v>15.02</v>
      </c>
      <c r="F62" s="103">
        <v>829</v>
      </c>
      <c r="G62" s="101">
        <v>14.72549019607843</v>
      </c>
      <c r="H62" s="101">
        <v>36.04347826086956</v>
      </c>
      <c r="I62" s="101">
        <f t="shared" si="0"/>
        <v>83.28</v>
      </c>
      <c r="J62" s="101">
        <f t="shared" si="1"/>
        <v>1471</v>
      </c>
      <c r="K62" s="103">
        <v>3.35</v>
      </c>
      <c r="L62" s="103">
        <v>120</v>
      </c>
      <c r="M62" s="103">
        <v>13.75</v>
      </c>
      <c r="N62" s="103">
        <v>247</v>
      </c>
      <c r="O62" s="103">
        <v>9.05</v>
      </c>
      <c r="P62" s="103">
        <v>260</v>
      </c>
      <c r="Q62" s="103">
        <v>34.13</v>
      </c>
      <c r="R62" s="103">
        <v>284</v>
      </c>
      <c r="S62" s="103">
        <v>7.1</v>
      </c>
      <c r="T62" s="103">
        <v>270</v>
      </c>
      <c r="U62" s="103">
        <v>15.9</v>
      </c>
      <c r="V62" s="103">
        <v>290</v>
      </c>
    </row>
    <row r="63" spans="1:22" ht="12.75">
      <c r="A63" s="110" t="s">
        <v>127</v>
      </c>
      <c r="B63" s="110">
        <f>E63+I63</f>
        <v>40.7</v>
      </c>
      <c r="C63" s="110">
        <v>7</v>
      </c>
      <c r="D63" s="110">
        <f>F63+J63</f>
        <v>1300</v>
      </c>
      <c r="E63" s="110">
        <v>0</v>
      </c>
      <c r="F63" s="110">
        <v>234</v>
      </c>
      <c r="G63" s="115">
        <v>0</v>
      </c>
      <c r="H63" s="115">
        <v>18</v>
      </c>
      <c r="I63" s="115">
        <f t="shared" si="0"/>
        <v>40.7</v>
      </c>
      <c r="J63" s="115">
        <f t="shared" si="1"/>
        <v>1066</v>
      </c>
      <c r="K63" s="110">
        <v>6.783333333333334</v>
      </c>
      <c r="L63" s="110">
        <v>177.66666666666666</v>
      </c>
      <c r="M63" s="110">
        <v>6.783333333333334</v>
      </c>
      <c r="N63" s="110">
        <v>177.66666666666666</v>
      </c>
      <c r="O63" s="110">
        <v>6.783333333333334</v>
      </c>
      <c r="P63" s="110">
        <v>177.66666666666666</v>
      </c>
      <c r="Q63" s="110">
        <v>6.783333333333334</v>
      </c>
      <c r="R63" s="110">
        <v>177.66666666666666</v>
      </c>
      <c r="S63" s="110">
        <v>6.783333333333334</v>
      </c>
      <c r="T63" s="110">
        <v>177.66666666666666</v>
      </c>
      <c r="U63" s="110">
        <v>6.783333333333334</v>
      </c>
      <c r="V63" s="110">
        <v>177.66666666666666</v>
      </c>
    </row>
    <row r="64" spans="1:22" ht="12.75">
      <c r="A64" s="110" t="s">
        <v>129</v>
      </c>
      <c r="B64" s="110">
        <f>E64+I64</f>
        <v>71.1</v>
      </c>
      <c r="C64" s="110">
        <v>14</v>
      </c>
      <c r="D64" s="110">
        <f>F64+J64</f>
        <v>2219</v>
      </c>
      <c r="E64" s="110">
        <v>65.22</v>
      </c>
      <c r="F64" s="110">
        <v>1320</v>
      </c>
      <c r="G64" s="115">
        <v>91.72995780590718</v>
      </c>
      <c r="H64" s="115">
        <v>59.48625506985128</v>
      </c>
      <c r="I64" s="115">
        <f t="shared" si="0"/>
        <v>5.8799999999999955</v>
      </c>
      <c r="J64" s="115">
        <f t="shared" si="1"/>
        <v>899.0000000000001</v>
      </c>
      <c r="K64" s="110">
        <v>0.9799999999999992</v>
      </c>
      <c r="L64" s="110">
        <v>149.83333333333334</v>
      </c>
      <c r="M64" s="110">
        <v>0.9799999999999992</v>
      </c>
      <c r="N64" s="110">
        <v>149.83333333333334</v>
      </c>
      <c r="O64" s="110">
        <v>0.9799999999999992</v>
      </c>
      <c r="P64" s="110">
        <v>149.83333333333334</v>
      </c>
      <c r="Q64" s="110">
        <v>0.9799999999999992</v>
      </c>
      <c r="R64" s="110">
        <v>149.83333333333334</v>
      </c>
      <c r="S64" s="110">
        <v>0.9799999999999992</v>
      </c>
      <c r="T64" s="110">
        <v>149.83333333333334</v>
      </c>
      <c r="U64" s="110">
        <v>0.9799999999999992</v>
      </c>
      <c r="V64" s="110">
        <v>149.83333333333334</v>
      </c>
    </row>
    <row r="65" spans="1:22" s="107" customFormat="1" ht="12.75">
      <c r="A65" s="102" t="s">
        <v>131</v>
      </c>
      <c r="B65" s="102">
        <f>E65+I65</f>
        <v>133.1</v>
      </c>
      <c r="C65" s="102">
        <v>26</v>
      </c>
      <c r="D65" s="102">
        <f>F65+J65</f>
        <v>2100</v>
      </c>
      <c r="E65" s="102">
        <v>0</v>
      </c>
      <c r="F65" s="102">
        <v>652.41</v>
      </c>
      <c r="G65" s="101">
        <v>0</v>
      </c>
      <c r="H65" s="101">
        <v>31.067142857142855</v>
      </c>
      <c r="I65" s="101">
        <f t="shared" si="0"/>
        <v>133.1</v>
      </c>
      <c r="J65" s="101">
        <f t="shared" si="1"/>
        <v>1447.5900000000001</v>
      </c>
      <c r="K65" s="102">
        <v>1.95</v>
      </c>
      <c r="L65" s="102">
        <v>197.59</v>
      </c>
      <c r="M65" s="102">
        <v>16.4</v>
      </c>
      <c r="N65" s="102">
        <v>250</v>
      </c>
      <c r="O65" s="102">
        <v>19.8</v>
      </c>
      <c r="P65" s="102">
        <v>250</v>
      </c>
      <c r="Q65" s="102">
        <v>15.45</v>
      </c>
      <c r="R65" s="102">
        <v>250</v>
      </c>
      <c r="S65" s="102">
        <v>17.55</v>
      </c>
      <c r="T65" s="102">
        <v>250</v>
      </c>
      <c r="U65" s="102">
        <v>61.95</v>
      </c>
      <c r="V65" s="102">
        <v>250</v>
      </c>
    </row>
    <row r="66" spans="1:22" ht="12.75">
      <c r="A66" s="110" t="s">
        <v>132</v>
      </c>
      <c r="B66" s="110">
        <f>E66+I66</f>
        <v>81.56</v>
      </c>
      <c r="C66" s="110">
        <v>14</v>
      </c>
      <c r="D66" s="110">
        <f>F66+J66</f>
        <v>2640</v>
      </c>
      <c r="E66" s="110">
        <v>21.29</v>
      </c>
      <c r="F66" s="110">
        <v>782</v>
      </c>
      <c r="G66" s="115">
        <v>26.10348209906819</v>
      </c>
      <c r="H66" s="115">
        <v>29.62121212121212</v>
      </c>
      <c r="I66" s="115">
        <f t="shared" si="0"/>
        <v>60.27</v>
      </c>
      <c r="J66" s="115">
        <f t="shared" si="1"/>
        <v>1858.0000000000002</v>
      </c>
      <c r="K66" s="110">
        <v>10.045</v>
      </c>
      <c r="L66" s="110">
        <v>309.6666666666667</v>
      </c>
      <c r="M66" s="110">
        <v>10.045</v>
      </c>
      <c r="N66" s="110">
        <v>309.6666666666667</v>
      </c>
      <c r="O66" s="110">
        <v>10.045</v>
      </c>
      <c r="P66" s="110">
        <v>309.6666666666667</v>
      </c>
      <c r="Q66" s="110">
        <v>10.045</v>
      </c>
      <c r="R66" s="110">
        <v>309.6666666666667</v>
      </c>
      <c r="S66" s="110">
        <v>10.045</v>
      </c>
      <c r="T66" s="110">
        <v>309.6666666666667</v>
      </c>
      <c r="U66" s="110">
        <v>10.045</v>
      </c>
      <c r="V66" s="110">
        <v>309.6666666666667</v>
      </c>
    </row>
    <row r="67" spans="1:22" ht="12.75">
      <c r="A67" s="110" t="s">
        <v>134</v>
      </c>
      <c r="B67" s="110">
        <f>E67+I67</f>
        <v>223.695</v>
      </c>
      <c r="C67" s="110">
        <v>62</v>
      </c>
      <c r="D67" s="110">
        <f>F67+J67</f>
        <v>3856</v>
      </c>
      <c r="E67" s="110">
        <v>76.99399999999986</v>
      </c>
      <c r="F67" s="110">
        <v>1414</v>
      </c>
      <c r="G67" s="115">
        <v>34.41918683922299</v>
      </c>
      <c r="H67" s="115">
        <v>36.6701244813278</v>
      </c>
      <c r="I67" s="115">
        <f t="shared" si="0"/>
        <v>146.70100000000014</v>
      </c>
      <c r="J67" s="115">
        <f t="shared" si="1"/>
        <v>2442</v>
      </c>
      <c r="K67" s="110">
        <v>24.45016666666669</v>
      </c>
      <c r="L67" s="110">
        <v>407</v>
      </c>
      <c r="M67" s="110">
        <v>24.45016666666669</v>
      </c>
      <c r="N67" s="110">
        <v>407</v>
      </c>
      <c r="O67" s="110">
        <v>24.45016666666669</v>
      </c>
      <c r="P67" s="110">
        <v>407</v>
      </c>
      <c r="Q67" s="110">
        <v>24.45016666666669</v>
      </c>
      <c r="R67" s="110">
        <v>407</v>
      </c>
      <c r="S67" s="110">
        <v>24.45016666666669</v>
      </c>
      <c r="T67" s="110">
        <v>407</v>
      </c>
      <c r="U67" s="110">
        <v>24.45016666666669</v>
      </c>
      <c r="V67" s="110">
        <v>407</v>
      </c>
    </row>
    <row r="68" spans="1:22" ht="12.75">
      <c r="A68" s="110" t="s">
        <v>136</v>
      </c>
      <c r="B68" s="110">
        <f>E68+I68</f>
        <v>166.46</v>
      </c>
      <c r="C68" s="110">
        <v>19</v>
      </c>
      <c r="D68" s="110">
        <f>F68+J68</f>
        <v>1500</v>
      </c>
      <c r="E68" s="110">
        <v>68.84530499999994</v>
      </c>
      <c r="F68" s="110">
        <v>1411</v>
      </c>
      <c r="G68" s="115">
        <v>41.35846749969959</v>
      </c>
      <c r="H68" s="115">
        <v>94.06666666666666</v>
      </c>
      <c r="I68" s="115">
        <f t="shared" si="0"/>
        <v>97.61469500000007</v>
      </c>
      <c r="J68" s="115">
        <f t="shared" si="1"/>
        <v>89</v>
      </c>
      <c r="K68" s="110">
        <v>16.269115833333345</v>
      </c>
      <c r="L68" s="110">
        <v>14.833333333333334</v>
      </c>
      <c r="M68" s="110">
        <v>16.269115833333345</v>
      </c>
      <c r="N68" s="110">
        <v>14.833333333333334</v>
      </c>
      <c r="O68" s="110">
        <v>16.269115833333345</v>
      </c>
      <c r="P68" s="110">
        <v>14.833333333333334</v>
      </c>
      <c r="Q68" s="110">
        <v>16.269115833333345</v>
      </c>
      <c r="R68" s="110">
        <v>14.833333333333334</v>
      </c>
      <c r="S68" s="110">
        <v>16.269115833333345</v>
      </c>
      <c r="T68" s="110">
        <v>14.833333333333334</v>
      </c>
      <c r="U68" s="110">
        <v>16.269115833333345</v>
      </c>
      <c r="V68" s="110">
        <v>14.833333333333334</v>
      </c>
    </row>
    <row r="69" spans="1:22" ht="12.75">
      <c r="A69" s="110" t="s">
        <v>138</v>
      </c>
      <c r="B69" s="110">
        <f>E69+I69</f>
        <v>167.95</v>
      </c>
      <c r="C69" s="110">
        <v>53</v>
      </c>
      <c r="D69" s="110">
        <f>F69+J69</f>
        <v>4698.13</v>
      </c>
      <c r="E69" s="110">
        <v>28.222000000000037</v>
      </c>
      <c r="F69" s="110">
        <v>1210</v>
      </c>
      <c r="G69" s="115">
        <v>16.803810657933933</v>
      </c>
      <c r="H69" s="115">
        <v>25.754928024554452</v>
      </c>
      <c r="I69" s="115">
        <f aca="true" t="shared" si="2" ref="I69:I102">K69+M69+O69+Q69+S69+U69</f>
        <v>139.72799999999995</v>
      </c>
      <c r="J69" s="115">
        <f aca="true" t="shared" si="3" ref="J69:J102">L69+N69+P69+R69+T69+V69</f>
        <v>3488.13</v>
      </c>
      <c r="K69" s="110">
        <v>23.287999999999993</v>
      </c>
      <c r="L69" s="110">
        <v>581.355</v>
      </c>
      <c r="M69" s="110">
        <v>23.287999999999993</v>
      </c>
      <c r="N69" s="110">
        <v>581.355</v>
      </c>
      <c r="O69" s="110">
        <v>23.287999999999993</v>
      </c>
      <c r="P69" s="110">
        <v>581.355</v>
      </c>
      <c r="Q69" s="110">
        <v>23.287999999999993</v>
      </c>
      <c r="R69" s="110">
        <v>581.355</v>
      </c>
      <c r="S69" s="110">
        <v>23.287999999999993</v>
      </c>
      <c r="T69" s="110">
        <v>581.355</v>
      </c>
      <c r="U69" s="110">
        <v>23.287999999999993</v>
      </c>
      <c r="V69" s="110">
        <v>581.355</v>
      </c>
    </row>
    <row r="70" spans="1:28" s="107" customFormat="1" ht="12.75">
      <c r="A70" s="102" t="s">
        <v>139</v>
      </c>
      <c r="B70" s="102">
        <f>E70+I70</f>
        <v>716.8689999999999</v>
      </c>
      <c r="C70" s="102">
        <v>45</v>
      </c>
      <c r="D70" s="102">
        <f>F70+J70</f>
        <v>2864</v>
      </c>
      <c r="E70" s="102">
        <v>51.86899999999997</v>
      </c>
      <c r="F70" s="102">
        <v>2108</v>
      </c>
      <c r="G70" s="101">
        <v>20.501581027667974</v>
      </c>
      <c r="H70" s="101">
        <v>46.668142572503875</v>
      </c>
      <c r="I70" s="101">
        <f t="shared" si="2"/>
        <v>665</v>
      </c>
      <c r="J70" s="101">
        <f t="shared" si="3"/>
        <v>756</v>
      </c>
      <c r="K70" s="102">
        <v>5</v>
      </c>
      <c r="L70" s="102">
        <v>1</v>
      </c>
      <c r="M70" s="102">
        <v>247</v>
      </c>
      <c r="N70" s="102">
        <v>12</v>
      </c>
      <c r="O70" s="102">
        <v>3</v>
      </c>
      <c r="P70" s="102">
        <v>370</v>
      </c>
      <c r="Q70" s="102">
        <v>28</v>
      </c>
      <c r="R70" s="102">
        <v>5</v>
      </c>
      <c r="S70" s="102">
        <v>380</v>
      </c>
      <c r="T70" s="102">
        <v>8</v>
      </c>
      <c r="U70" s="102">
        <v>2</v>
      </c>
      <c r="V70" s="102">
        <v>360</v>
      </c>
      <c r="W70" s="107">
        <v>9</v>
      </c>
      <c r="X70" s="107">
        <v>1</v>
      </c>
      <c r="Y70" s="107">
        <v>370</v>
      </c>
      <c r="Z70" s="107">
        <v>18</v>
      </c>
      <c r="AA70" s="107">
        <v>2</v>
      </c>
      <c r="AB70" s="107">
        <v>370</v>
      </c>
    </row>
    <row r="71" spans="1:22" s="107" customFormat="1" ht="12.75">
      <c r="A71" s="102" t="s">
        <v>142</v>
      </c>
      <c r="B71" s="102">
        <f>E71+I71</f>
        <v>185.60700000000003</v>
      </c>
      <c r="C71" s="102">
        <v>47</v>
      </c>
      <c r="D71" s="102">
        <f>F71+J71</f>
        <v>2900</v>
      </c>
      <c r="E71" s="102">
        <v>45.60700000000003</v>
      </c>
      <c r="F71" s="102">
        <v>1587</v>
      </c>
      <c r="G71" s="101">
        <v>24.50671681891458</v>
      </c>
      <c r="H71" s="101">
        <v>54.72413793103448</v>
      </c>
      <c r="I71" s="101">
        <f t="shared" si="2"/>
        <v>140</v>
      </c>
      <c r="J71" s="101">
        <f t="shared" si="3"/>
        <v>1313</v>
      </c>
      <c r="K71" s="102">
        <v>0</v>
      </c>
      <c r="L71" s="102">
        <v>218.83333333333334</v>
      </c>
      <c r="M71" s="102">
        <v>20</v>
      </c>
      <c r="N71" s="102">
        <v>218.83333333333334</v>
      </c>
      <c r="O71" s="102">
        <v>30</v>
      </c>
      <c r="P71" s="102">
        <v>218.83333333333334</v>
      </c>
      <c r="Q71" s="102">
        <v>30</v>
      </c>
      <c r="R71" s="102">
        <v>218.83333333333334</v>
      </c>
      <c r="S71" s="102">
        <v>30</v>
      </c>
      <c r="T71" s="102">
        <v>218.83333333333334</v>
      </c>
      <c r="U71" s="102">
        <v>30</v>
      </c>
      <c r="V71" s="102">
        <v>218.83333333333334</v>
      </c>
    </row>
    <row r="72" spans="1:22" ht="12.75">
      <c r="A72" s="110" t="s">
        <v>143</v>
      </c>
      <c r="B72" s="110">
        <f>E72+I72</f>
        <v>135.88</v>
      </c>
      <c r="C72" s="110">
        <v>28</v>
      </c>
      <c r="D72" s="110">
        <f>F72+J72</f>
        <v>2881.27</v>
      </c>
      <c r="E72" s="110">
        <v>12.85</v>
      </c>
      <c r="F72" s="110">
        <v>944</v>
      </c>
      <c r="G72" s="115">
        <v>9.456873712098911</v>
      </c>
      <c r="H72" s="115">
        <v>32.76333005931412</v>
      </c>
      <c r="I72" s="115">
        <f t="shared" si="2"/>
        <v>123.02999999999999</v>
      </c>
      <c r="J72" s="115">
        <f t="shared" si="3"/>
        <v>1937.27</v>
      </c>
      <c r="K72" s="110">
        <v>20.505</v>
      </c>
      <c r="L72" s="110">
        <v>322.87833333333333</v>
      </c>
      <c r="M72" s="110">
        <v>20.505</v>
      </c>
      <c r="N72" s="110">
        <v>322.87833333333333</v>
      </c>
      <c r="O72" s="110">
        <v>20.505</v>
      </c>
      <c r="P72" s="110">
        <v>322.87833333333333</v>
      </c>
      <c r="Q72" s="110">
        <v>20.505</v>
      </c>
      <c r="R72" s="110">
        <v>322.87833333333333</v>
      </c>
      <c r="S72" s="110">
        <v>20.505</v>
      </c>
      <c r="T72" s="110">
        <v>322.87833333333333</v>
      </c>
      <c r="U72" s="110">
        <v>20.505</v>
      </c>
      <c r="V72" s="110">
        <v>322.87833333333333</v>
      </c>
    </row>
    <row r="73" spans="1:22" s="107" customFormat="1" ht="12.75">
      <c r="A73" s="102" t="s">
        <v>141</v>
      </c>
      <c r="B73" s="102">
        <f>E73+I73</f>
        <v>127.4</v>
      </c>
      <c r="C73" s="102">
        <v>28</v>
      </c>
      <c r="D73" s="102">
        <f>F73+J73</f>
        <v>2621</v>
      </c>
      <c r="E73" s="102">
        <v>43.4</v>
      </c>
      <c r="F73" s="102">
        <v>955</v>
      </c>
      <c r="G73" s="101">
        <v>10.698810367919357</v>
      </c>
      <c r="H73" s="101">
        <v>27.674418604651162</v>
      </c>
      <c r="I73" s="101">
        <f>K73+M73+O73+Q73+S73+U73</f>
        <v>84</v>
      </c>
      <c r="J73" s="101">
        <f>L73+N73+P73+R73+T73+V73</f>
        <v>1666.0000000000002</v>
      </c>
      <c r="K73" s="102">
        <v>14</v>
      </c>
      <c r="L73" s="102">
        <v>277.6666666666667</v>
      </c>
      <c r="M73" s="102">
        <v>14</v>
      </c>
      <c r="N73" s="102">
        <v>277.6666666666667</v>
      </c>
      <c r="O73" s="102">
        <v>14</v>
      </c>
      <c r="P73" s="102">
        <v>277.6666666666667</v>
      </c>
      <c r="Q73" s="102">
        <v>14</v>
      </c>
      <c r="R73" s="102">
        <v>277.6666666666667</v>
      </c>
      <c r="S73" s="102">
        <v>14</v>
      </c>
      <c r="T73" s="102">
        <v>277.6666666666667</v>
      </c>
      <c r="U73" s="102">
        <v>14</v>
      </c>
      <c r="V73" s="102">
        <v>277.6666666666667</v>
      </c>
    </row>
    <row r="74" spans="1:22" s="107" customFormat="1" ht="12.75">
      <c r="A74" s="102" t="s">
        <v>145</v>
      </c>
      <c r="B74" s="104">
        <f>E74+I74</f>
        <v>205</v>
      </c>
      <c r="C74" s="104">
        <v>64</v>
      </c>
      <c r="D74" s="104">
        <f>F74+J74</f>
        <v>2554</v>
      </c>
      <c r="E74" s="104">
        <v>52</v>
      </c>
      <c r="F74" s="104">
        <v>1054</v>
      </c>
      <c r="G74" s="101">
        <v>25.365853658536587</v>
      </c>
      <c r="H74" s="101">
        <v>41.26859827721221</v>
      </c>
      <c r="I74" s="101">
        <f t="shared" si="2"/>
        <v>153</v>
      </c>
      <c r="J74" s="101">
        <f t="shared" si="3"/>
        <v>1500</v>
      </c>
      <c r="K74" s="104">
        <v>12</v>
      </c>
      <c r="L74" s="104">
        <v>175</v>
      </c>
      <c r="M74" s="104">
        <v>23</v>
      </c>
      <c r="N74" s="104">
        <v>250</v>
      </c>
      <c r="O74" s="104">
        <v>25</v>
      </c>
      <c r="P74" s="104">
        <v>280</v>
      </c>
      <c r="Q74" s="104">
        <v>30</v>
      </c>
      <c r="R74" s="104">
        <v>280</v>
      </c>
      <c r="S74" s="104">
        <v>30</v>
      </c>
      <c r="T74" s="104">
        <v>225</v>
      </c>
      <c r="U74" s="104">
        <v>33</v>
      </c>
      <c r="V74" s="104">
        <v>290</v>
      </c>
    </row>
    <row r="75" spans="1:22" ht="12.75">
      <c r="A75" s="110" t="s">
        <v>148</v>
      </c>
      <c r="B75" s="110">
        <f>E75+I75</f>
        <v>75.11</v>
      </c>
      <c r="C75" s="110">
        <v>20</v>
      </c>
      <c r="D75" s="110">
        <f>F75+J75</f>
        <v>2300</v>
      </c>
      <c r="E75" s="110">
        <v>4.87</v>
      </c>
      <c r="F75" s="110">
        <v>1200</v>
      </c>
      <c r="G75" s="115">
        <v>6.483823725203036</v>
      </c>
      <c r="H75" s="115">
        <v>52.17391304347826</v>
      </c>
      <c r="I75" s="115">
        <f t="shared" si="2"/>
        <v>70.24</v>
      </c>
      <c r="J75" s="115">
        <f t="shared" si="3"/>
        <v>1100</v>
      </c>
      <c r="K75" s="110">
        <v>11.706666666666665</v>
      </c>
      <c r="L75" s="110">
        <v>183.33333333333334</v>
      </c>
      <c r="M75" s="110">
        <v>11.706666666666665</v>
      </c>
      <c r="N75" s="110">
        <v>183.33333333333334</v>
      </c>
      <c r="O75" s="110">
        <v>11.706666666666665</v>
      </c>
      <c r="P75" s="110">
        <v>183.33333333333334</v>
      </c>
      <c r="Q75" s="110">
        <v>11.706666666666665</v>
      </c>
      <c r="R75" s="110">
        <v>183.33333333333334</v>
      </c>
      <c r="S75" s="110">
        <v>11.706666666666665</v>
      </c>
      <c r="T75" s="110">
        <v>183.33333333333334</v>
      </c>
      <c r="U75" s="110">
        <v>11.706666666666665</v>
      </c>
      <c r="V75" s="110">
        <v>183.33333333333334</v>
      </c>
    </row>
    <row r="76" spans="1:22" s="107" customFormat="1" ht="12.75">
      <c r="A76" s="102" t="s">
        <v>149</v>
      </c>
      <c r="B76" s="102">
        <f>E76+I76</f>
        <v>84.28333333333333</v>
      </c>
      <c r="C76" s="102">
        <v>20</v>
      </c>
      <c r="D76" s="102">
        <v>2300</v>
      </c>
      <c r="E76" s="102">
        <v>4.87</v>
      </c>
      <c r="F76" s="102">
        <v>265</v>
      </c>
      <c r="G76" s="101">
        <v>6.666666666666667</v>
      </c>
      <c r="H76" s="101">
        <v>11.521739130434783</v>
      </c>
      <c r="I76" s="101">
        <f t="shared" si="2"/>
        <v>79.41333333333333</v>
      </c>
      <c r="J76" s="101">
        <f t="shared" si="3"/>
        <v>2035</v>
      </c>
      <c r="K76" s="102">
        <v>11.706666666666665</v>
      </c>
      <c r="L76" s="102">
        <v>150</v>
      </c>
      <c r="M76" s="102">
        <v>11.706666666666665</v>
      </c>
      <c r="N76" s="102">
        <v>350</v>
      </c>
      <c r="O76" s="102">
        <v>12</v>
      </c>
      <c r="P76" s="102">
        <v>375</v>
      </c>
      <c r="Q76" s="102">
        <v>14</v>
      </c>
      <c r="R76" s="102">
        <v>385</v>
      </c>
      <c r="S76" s="102">
        <v>15</v>
      </c>
      <c r="T76" s="102">
        <v>385</v>
      </c>
      <c r="U76" s="102">
        <v>15</v>
      </c>
      <c r="V76" s="102">
        <v>390</v>
      </c>
    </row>
    <row r="77" spans="1:22" s="107" customFormat="1" ht="12.75">
      <c r="A77" s="102" t="s">
        <v>147</v>
      </c>
      <c r="B77" s="94">
        <f>E77+I77</f>
        <v>149.28</v>
      </c>
      <c r="C77" s="94">
        <v>43</v>
      </c>
      <c r="D77" s="94">
        <f>F77+J77</f>
        <v>2804</v>
      </c>
      <c r="E77" s="94">
        <v>17.99</v>
      </c>
      <c r="F77" s="94">
        <v>794</v>
      </c>
      <c r="G77" s="101">
        <v>12.0503717596624</v>
      </c>
      <c r="H77" s="101">
        <v>28.31669044222539</v>
      </c>
      <c r="I77" s="101">
        <f t="shared" si="2"/>
        <v>131.29</v>
      </c>
      <c r="J77" s="101">
        <f t="shared" si="3"/>
        <v>2010</v>
      </c>
      <c r="K77" s="94">
        <v>10.33</v>
      </c>
      <c r="L77" s="94">
        <v>200</v>
      </c>
      <c r="M77" s="94">
        <v>18.33</v>
      </c>
      <c r="N77" s="94">
        <v>325</v>
      </c>
      <c r="O77" s="94">
        <v>21.32</v>
      </c>
      <c r="P77" s="94">
        <v>400</v>
      </c>
      <c r="Q77" s="94">
        <v>22.68</v>
      </c>
      <c r="R77" s="94">
        <v>350</v>
      </c>
      <c r="S77" s="94">
        <v>28.63</v>
      </c>
      <c r="T77" s="94">
        <v>350</v>
      </c>
      <c r="U77" s="94">
        <v>30</v>
      </c>
      <c r="V77" s="94">
        <v>385</v>
      </c>
    </row>
    <row r="78" spans="1:22" ht="12.75">
      <c r="A78" s="113" t="s">
        <v>151</v>
      </c>
      <c r="B78" s="110">
        <f>E78+I78</f>
        <v>151.675</v>
      </c>
      <c r="C78" s="110">
        <v>38</v>
      </c>
      <c r="D78" s="110">
        <f>F78+J78</f>
        <v>3600</v>
      </c>
      <c r="E78" s="110">
        <v>26.28</v>
      </c>
      <c r="F78" s="110">
        <v>1593</v>
      </c>
      <c r="G78" s="115">
        <v>17.3265205208505</v>
      </c>
      <c r="H78" s="115">
        <v>44.25</v>
      </c>
      <c r="I78" s="115">
        <f t="shared" si="2"/>
        <v>125.39500000000002</v>
      </c>
      <c r="J78" s="115">
        <f t="shared" si="3"/>
        <v>2007</v>
      </c>
      <c r="K78" s="110">
        <v>20.89916666666667</v>
      </c>
      <c r="L78" s="110">
        <v>334.5</v>
      </c>
      <c r="M78" s="110">
        <v>20.89916666666667</v>
      </c>
      <c r="N78" s="110">
        <v>334.5</v>
      </c>
      <c r="O78" s="110">
        <v>20.89916666666667</v>
      </c>
      <c r="P78" s="110">
        <v>334.5</v>
      </c>
      <c r="Q78" s="110">
        <v>20.89916666666667</v>
      </c>
      <c r="R78" s="110">
        <v>334.5</v>
      </c>
      <c r="S78" s="110">
        <v>20.89916666666667</v>
      </c>
      <c r="T78" s="110">
        <v>334.5</v>
      </c>
      <c r="U78" s="110">
        <v>20.89916666666667</v>
      </c>
      <c r="V78" s="110">
        <v>334.5</v>
      </c>
    </row>
    <row r="79" spans="1:22" s="107" customFormat="1" ht="12.75">
      <c r="A79" s="102" t="s">
        <v>152</v>
      </c>
      <c r="B79" s="102">
        <f>E79+I79</f>
        <v>107</v>
      </c>
      <c r="C79" s="102">
        <v>43</v>
      </c>
      <c r="D79" s="102">
        <f>F79+J79</f>
        <v>1347.76</v>
      </c>
      <c r="E79" s="102">
        <v>0</v>
      </c>
      <c r="F79" s="102">
        <v>1324</v>
      </c>
      <c r="G79" s="101">
        <v>0</v>
      </c>
      <c r="H79" s="101">
        <v>35.78378378378378</v>
      </c>
      <c r="I79" s="101">
        <f t="shared" si="2"/>
        <v>107</v>
      </c>
      <c r="J79" s="101">
        <f t="shared" si="3"/>
        <v>23.759999999999998</v>
      </c>
      <c r="K79" s="102">
        <v>4</v>
      </c>
      <c r="L79" s="102">
        <v>2</v>
      </c>
      <c r="M79" s="102">
        <v>10</v>
      </c>
      <c r="N79" s="102">
        <v>3.5</v>
      </c>
      <c r="O79" s="102">
        <v>15</v>
      </c>
      <c r="P79" s="102">
        <v>4</v>
      </c>
      <c r="Q79" s="102">
        <v>20</v>
      </c>
      <c r="R79" s="102">
        <v>4</v>
      </c>
      <c r="S79" s="102">
        <v>28</v>
      </c>
      <c r="T79" s="102">
        <v>5</v>
      </c>
      <c r="U79" s="102">
        <v>30</v>
      </c>
      <c r="V79" s="102">
        <v>5.26</v>
      </c>
    </row>
    <row r="80" spans="1:22" s="107" customFormat="1" ht="12.75">
      <c r="A80" s="102" t="s">
        <v>155</v>
      </c>
      <c r="B80" s="105">
        <f>E80+I80</f>
        <v>131.37</v>
      </c>
      <c r="C80" s="105">
        <v>30</v>
      </c>
      <c r="D80" s="105">
        <f>F80+J80</f>
        <v>1943.05</v>
      </c>
      <c r="E80" s="105">
        <v>54.8</v>
      </c>
      <c r="F80" s="105">
        <v>933.05</v>
      </c>
      <c r="G80" s="101">
        <v>33.4595188667725</v>
      </c>
      <c r="H80" s="101">
        <v>35.79018028385117</v>
      </c>
      <c r="I80" s="101">
        <f t="shared" si="2"/>
        <v>76.57</v>
      </c>
      <c r="J80" s="101">
        <f t="shared" si="3"/>
        <v>1010</v>
      </c>
      <c r="K80" s="105">
        <v>5.3</v>
      </c>
      <c r="L80" s="105">
        <v>90</v>
      </c>
      <c r="M80" s="105">
        <v>4.43</v>
      </c>
      <c r="N80" s="105">
        <v>120</v>
      </c>
      <c r="O80" s="105">
        <v>7.73</v>
      </c>
      <c r="P80" s="105">
        <v>200</v>
      </c>
      <c r="Q80" s="105">
        <v>10.73</v>
      </c>
      <c r="R80" s="105">
        <v>200</v>
      </c>
      <c r="S80" s="105">
        <v>13.05</v>
      </c>
      <c r="T80" s="105">
        <v>200</v>
      </c>
      <c r="U80" s="105">
        <v>35.33</v>
      </c>
      <c r="V80" s="105">
        <v>200</v>
      </c>
    </row>
    <row r="81" spans="1:22" s="107" customFormat="1" ht="12.75">
      <c r="A81" s="102" t="s">
        <v>156</v>
      </c>
      <c r="B81" s="105">
        <f>E81+I81</f>
        <v>83.65</v>
      </c>
      <c r="C81" s="105">
        <v>15</v>
      </c>
      <c r="D81" s="105">
        <f>F81+J81</f>
        <v>1814.6599999999999</v>
      </c>
      <c r="E81" s="105">
        <v>31.85</v>
      </c>
      <c r="F81" s="105">
        <v>816.66</v>
      </c>
      <c r="G81" s="101">
        <v>38.07531380753138</v>
      </c>
      <c r="H81" s="101">
        <v>44.992066640222134</v>
      </c>
      <c r="I81" s="101">
        <f t="shared" si="2"/>
        <v>51.8</v>
      </c>
      <c r="J81" s="101">
        <f t="shared" si="3"/>
        <v>998</v>
      </c>
      <c r="K81" s="105">
        <v>5</v>
      </c>
      <c r="L81" s="105">
        <v>150</v>
      </c>
      <c r="M81" s="105">
        <v>21</v>
      </c>
      <c r="N81" s="105">
        <v>250</v>
      </c>
      <c r="O81" s="105">
        <v>15</v>
      </c>
      <c r="P81" s="105">
        <v>250</v>
      </c>
      <c r="Q81" s="105">
        <v>6</v>
      </c>
      <c r="R81" s="105">
        <v>200</v>
      </c>
      <c r="S81" s="105">
        <v>3</v>
      </c>
      <c r="T81" s="105">
        <v>100</v>
      </c>
      <c r="U81" s="105">
        <v>1.8</v>
      </c>
      <c r="V81" s="105">
        <v>48</v>
      </c>
    </row>
    <row r="82" spans="1:22" s="107" customFormat="1" ht="15.75">
      <c r="A82" s="102" t="s">
        <v>154</v>
      </c>
      <c r="B82" s="106">
        <f>E82+I82</f>
        <v>14.598333333333354</v>
      </c>
      <c r="C82" s="106">
        <v>6</v>
      </c>
      <c r="D82" s="106">
        <f>F82+J82</f>
        <v>1150.6</v>
      </c>
      <c r="E82" s="106">
        <v>2.81</v>
      </c>
      <c r="F82" s="106">
        <v>628.6</v>
      </c>
      <c r="G82" s="101">
        <v>14.742917103882478</v>
      </c>
      <c r="H82" s="101">
        <v>54.635689638688255</v>
      </c>
      <c r="I82" s="101">
        <f t="shared" si="2"/>
        <v>11.788333333333354</v>
      </c>
      <c r="J82" s="101">
        <f t="shared" si="3"/>
        <v>522</v>
      </c>
      <c r="K82" s="106">
        <v>1</v>
      </c>
      <c r="L82" s="106">
        <v>50</v>
      </c>
      <c r="M82" s="106">
        <v>2.1576666666666706</v>
      </c>
      <c r="N82" s="106">
        <v>87</v>
      </c>
      <c r="O82" s="106">
        <v>2.1576666666666706</v>
      </c>
      <c r="P82" s="106">
        <v>87</v>
      </c>
      <c r="Q82" s="106">
        <v>2.1576666666666706</v>
      </c>
      <c r="R82" s="106">
        <v>99</v>
      </c>
      <c r="S82" s="106">
        <v>2.1576666666666706</v>
      </c>
      <c r="T82" s="106">
        <v>99</v>
      </c>
      <c r="U82" s="106">
        <v>2.1576666666666706</v>
      </c>
      <c r="V82" s="106">
        <v>100</v>
      </c>
    </row>
    <row r="83" spans="1:22" ht="12.75">
      <c r="A83" s="110" t="s">
        <v>157</v>
      </c>
      <c r="B83" s="110">
        <f>E83+I83</f>
        <v>241.72</v>
      </c>
      <c r="C83" s="110">
        <v>60</v>
      </c>
      <c r="D83" s="110">
        <f>F83+J83</f>
        <v>3949.9999999999995</v>
      </c>
      <c r="E83" s="110">
        <v>35.55699999999999</v>
      </c>
      <c r="F83" s="110">
        <v>748</v>
      </c>
      <c r="G83" s="115">
        <v>14.709995035578348</v>
      </c>
      <c r="H83" s="115">
        <v>18.936708860759495</v>
      </c>
      <c r="I83" s="115">
        <f t="shared" si="2"/>
        <v>206.163</v>
      </c>
      <c r="J83" s="115">
        <f t="shared" si="3"/>
        <v>3201.9999999999995</v>
      </c>
      <c r="K83" s="110">
        <v>34.3605</v>
      </c>
      <c r="L83" s="110">
        <v>533.6666666666666</v>
      </c>
      <c r="M83" s="110">
        <v>34.3605</v>
      </c>
      <c r="N83" s="110">
        <v>533.6666666666666</v>
      </c>
      <c r="O83" s="110">
        <v>34.3605</v>
      </c>
      <c r="P83" s="110">
        <v>533.6666666666666</v>
      </c>
      <c r="Q83" s="110">
        <v>34.3605</v>
      </c>
      <c r="R83" s="110">
        <v>533.6666666666666</v>
      </c>
      <c r="S83" s="110">
        <v>34.3605</v>
      </c>
      <c r="T83" s="110">
        <v>533.6666666666666</v>
      </c>
      <c r="U83" s="110">
        <v>34.3605</v>
      </c>
      <c r="V83" s="110">
        <v>533.6666666666666</v>
      </c>
    </row>
    <row r="84" spans="1:22" s="107" customFormat="1" ht="12.75">
      <c r="A84" s="102" t="s">
        <v>158</v>
      </c>
      <c r="B84" s="102">
        <f>E84+I84</f>
        <v>218.55</v>
      </c>
      <c r="C84" s="102">
        <v>38</v>
      </c>
      <c r="D84" s="102">
        <f>F84+J84</f>
        <v>3475</v>
      </c>
      <c r="E84" s="102">
        <v>54.55</v>
      </c>
      <c r="F84" s="102">
        <v>1225</v>
      </c>
      <c r="G84" s="101">
        <v>24.802218786941893</v>
      </c>
      <c r="H84" s="101">
        <v>30.065776556057333</v>
      </c>
      <c r="I84" s="101">
        <f t="shared" si="2"/>
        <v>164</v>
      </c>
      <c r="J84" s="101">
        <f t="shared" si="3"/>
        <v>2250</v>
      </c>
      <c r="K84" s="107">
        <v>0</v>
      </c>
      <c r="L84" s="102">
        <v>175</v>
      </c>
      <c r="M84" s="102">
        <v>34</v>
      </c>
      <c r="N84" s="102">
        <v>475</v>
      </c>
      <c r="O84" s="102">
        <v>35</v>
      </c>
      <c r="P84" s="102">
        <v>400</v>
      </c>
      <c r="Q84" s="102">
        <v>23</v>
      </c>
      <c r="R84" s="102">
        <v>400</v>
      </c>
      <c r="S84" s="102">
        <v>36</v>
      </c>
      <c r="T84" s="102">
        <v>400</v>
      </c>
      <c r="U84" s="102">
        <v>36</v>
      </c>
      <c r="V84" s="102">
        <v>400</v>
      </c>
    </row>
    <row r="85" spans="1:22" ht="12.75">
      <c r="A85" s="110" t="s">
        <v>160</v>
      </c>
      <c r="B85" s="110">
        <f>E85+I85</f>
        <v>288.16</v>
      </c>
      <c r="C85" s="110">
        <v>53</v>
      </c>
      <c r="D85" s="110">
        <f>F85+J85</f>
        <v>5000</v>
      </c>
      <c r="E85" s="110">
        <v>25.043000000000006</v>
      </c>
      <c r="F85" s="110">
        <v>1086</v>
      </c>
      <c r="G85" s="115">
        <v>8.690657967795671</v>
      </c>
      <c r="H85" s="115">
        <v>21.72</v>
      </c>
      <c r="I85" s="115">
        <f t="shared" si="2"/>
        <v>263.117</v>
      </c>
      <c r="J85" s="115">
        <f t="shared" si="3"/>
        <v>3914.0000000000005</v>
      </c>
      <c r="K85" s="110">
        <v>43.852833333333336</v>
      </c>
      <c r="L85" s="110">
        <v>652.3333333333334</v>
      </c>
      <c r="M85" s="110">
        <v>43.852833333333336</v>
      </c>
      <c r="N85" s="110">
        <v>652.3333333333334</v>
      </c>
      <c r="O85" s="110">
        <v>43.852833333333336</v>
      </c>
      <c r="P85" s="110">
        <v>652.3333333333334</v>
      </c>
      <c r="Q85" s="110">
        <v>43.852833333333336</v>
      </c>
      <c r="R85" s="110">
        <v>652.3333333333334</v>
      </c>
      <c r="S85" s="110">
        <v>43.852833333333336</v>
      </c>
      <c r="T85" s="110">
        <v>652.3333333333334</v>
      </c>
      <c r="U85" s="110">
        <v>43.852833333333336</v>
      </c>
      <c r="V85" s="110">
        <v>652.3333333333334</v>
      </c>
    </row>
    <row r="86" spans="1:22" s="107" customFormat="1" ht="12.75">
      <c r="A86" s="102" t="s">
        <v>161</v>
      </c>
      <c r="B86" s="94">
        <f>E86+I86</f>
        <v>261.885</v>
      </c>
      <c r="C86" s="94">
        <v>53</v>
      </c>
      <c r="D86" s="94">
        <f>F86+J86</f>
        <v>3599</v>
      </c>
      <c r="E86" s="94">
        <v>22.5</v>
      </c>
      <c r="F86" s="94">
        <v>1036</v>
      </c>
      <c r="G86" s="101">
        <v>8.61178091629349</v>
      </c>
      <c r="H86" s="101">
        <v>28.77777777777778</v>
      </c>
      <c r="I86" s="101">
        <f t="shared" si="2"/>
        <v>239.385</v>
      </c>
      <c r="J86" s="101">
        <f t="shared" si="3"/>
        <v>2563</v>
      </c>
      <c r="K86" s="94">
        <v>3</v>
      </c>
      <c r="L86" s="94">
        <v>227</v>
      </c>
      <c r="M86" s="94">
        <v>39.795</v>
      </c>
      <c r="N86" s="94">
        <v>427.3333333333333</v>
      </c>
      <c r="O86" s="94">
        <v>39.795</v>
      </c>
      <c r="P86" s="94">
        <v>427.3333333333333</v>
      </c>
      <c r="Q86" s="94">
        <v>60</v>
      </c>
      <c r="R86" s="94">
        <v>527</v>
      </c>
      <c r="S86" s="94">
        <v>57</v>
      </c>
      <c r="T86" s="94">
        <v>527</v>
      </c>
      <c r="U86" s="94">
        <v>39.795</v>
      </c>
      <c r="V86" s="94">
        <v>427.3333333333333</v>
      </c>
    </row>
    <row r="87" spans="1:22" s="107" customFormat="1" ht="12.75">
      <c r="A87" s="102" t="s">
        <v>163</v>
      </c>
      <c r="B87" s="120">
        <f>E87+I87</f>
        <v>319.59999999999997</v>
      </c>
      <c r="C87" s="120">
        <v>95</v>
      </c>
      <c r="D87" s="120">
        <v>4954.5</v>
      </c>
      <c r="E87" s="120">
        <v>47.58</v>
      </c>
      <c r="F87" s="120">
        <v>2283.63</v>
      </c>
      <c r="G87" s="101">
        <v>15</v>
      </c>
      <c r="H87" s="101">
        <v>46</v>
      </c>
      <c r="I87" s="101">
        <f t="shared" si="2"/>
        <v>272.02</v>
      </c>
      <c r="J87" s="101">
        <f t="shared" si="3"/>
        <v>2670.87</v>
      </c>
      <c r="K87" s="120">
        <v>1.5</v>
      </c>
      <c r="L87" s="120">
        <v>195.38</v>
      </c>
      <c r="M87" s="120">
        <v>5.43</v>
      </c>
      <c r="N87" s="120">
        <v>300.07</v>
      </c>
      <c r="O87" s="120">
        <v>45.79</v>
      </c>
      <c r="P87" s="120">
        <v>580.36</v>
      </c>
      <c r="Q87" s="120">
        <v>116.3</v>
      </c>
      <c r="R87" s="120">
        <v>605.79</v>
      </c>
      <c r="S87" s="120">
        <v>45.73</v>
      </c>
      <c r="T87" s="120">
        <v>550.47</v>
      </c>
      <c r="U87" s="120">
        <v>57.27</v>
      </c>
      <c r="V87" s="120">
        <v>438.8</v>
      </c>
    </row>
    <row r="88" spans="1:22" ht="12.75">
      <c r="A88" s="110" t="s">
        <v>165</v>
      </c>
      <c r="B88" s="110">
        <f>E88+I88</f>
        <v>138.91</v>
      </c>
      <c r="C88" s="110">
        <v>31</v>
      </c>
      <c r="D88" s="110">
        <f>F88+J88</f>
        <v>2400</v>
      </c>
      <c r="E88" s="110">
        <v>0</v>
      </c>
      <c r="F88" s="110">
        <v>809</v>
      </c>
      <c r="G88" s="115">
        <v>0</v>
      </c>
      <c r="H88" s="115">
        <v>33.708333333333336</v>
      </c>
      <c r="I88" s="115">
        <f t="shared" si="2"/>
        <v>138.91</v>
      </c>
      <c r="J88" s="115">
        <f t="shared" si="3"/>
        <v>1591.0000000000002</v>
      </c>
      <c r="K88" s="110">
        <v>23.151666666666667</v>
      </c>
      <c r="L88" s="110">
        <v>265.1666666666667</v>
      </c>
      <c r="M88" s="110">
        <v>23.151666666666667</v>
      </c>
      <c r="N88" s="110">
        <v>265.1666666666667</v>
      </c>
      <c r="O88" s="110">
        <v>23.151666666666667</v>
      </c>
      <c r="P88" s="110">
        <v>265.1666666666667</v>
      </c>
      <c r="Q88" s="110">
        <v>23.151666666666667</v>
      </c>
      <c r="R88" s="110">
        <v>265.1666666666667</v>
      </c>
      <c r="S88" s="110">
        <v>23.151666666666667</v>
      </c>
      <c r="T88" s="110">
        <v>265.1666666666667</v>
      </c>
      <c r="U88" s="110">
        <v>23.151666666666667</v>
      </c>
      <c r="V88" s="110">
        <v>265.1666666666667</v>
      </c>
    </row>
    <row r="89" spans="1:22" s="107" customFormat="1" ht="12.75">
      <c r="A89" s="102" t="s">
        <v>167</v>
      </c>
      <c r="B89" s="102">
        <f>E89+I89</f>
        <v>141.50133333333315</v>
      </c>
      <c r="C89" s="102">
        <v>47</v>
      </c>
      <c r="D89" s="102">
        <f>F89+J89</f>
        <v>2648</v>
      </c>
      <c r="E89" s="102">
        <v>44.85699999999974</v>
      </c>
      <c r="F89" s="102">
        <v>1094</v>
      </c>
      <c r="G89" s="101">
        <v>31.414664892499296</v>
      </c>
      <c r="H89" s="101">
        <v>41</v>
      </c>
      <c r="I89" s="101">
        <f t="shared" si="2"/>
        <v>96.6443333333334</v>
      </c>
      <c r="J89" s="101">
        <f t="shared" si="3"/>
        <v>1554</v>
      </c>
      <c r="K89" s="102">
        <v>16.322166666666707</v>
      </c>
      <c r="L89" s="102">
        <v>259</v>
      </c>
      <c r="M89" s="102">
        <v>16</v>
      </c>
      <c r="N89" s="102">
        <v>259</v>
      </c>
      <c r="O89" s="102">
        <v>16</v>
      </c>
      <c r="P89" s="102">
        <v>259</v>
      </c>
      <c r="Q89" s="102">
        <v>16</v>
      </c>
      <c r="R89" s="102">
        <v>259</v>
      </c>
      <c r="S89" s="102">
        <v>16</v>
      </c>
      <c r="T89" s="102">
        <v>259</v>
      </c>
      <c r="U89" s="102">
        <v>16.322166666666707</v>
      </c>
      <c r="V89" s="102">
        <v>259</v>
      </c>
    </row>
    <row r="90" spans="1:22" ht="12.75">
      <c r="A90" s="110" t="s">
        <v>169</v>
      </c>
      <c r="B90" s="110">
        <f>E90+I90</f>
        <v>146.05</v>
      </c>
      <c r="C90" s="110">
        <v>23</v>
      </c>
      <c r="D90" s="110">
        <f>F90+J90</f>
        <v>3573</v>
      </c>
      <c r="E90" s="110">
        <v>4.9</v>
      </c>
      <c r="F90" s="110">
        <v>1158</v>
      </c>
      <c r="G90" s="115">
        <v>3.3550154056829853</v>
      </c>
      <c r="H90" s="115">
        <v>32.40973971452561</v>
      </c>
      <c r="I90" s="115">
        <f t="shared" si="2"/>
        <v>141.15</v>
      </c>
      <c r="J90" s="115">
        <f t="shared" si="3"/>
        <v>2415</v>
      </c>
      <c r="K90" s="110">
        <v>23.525</v>
      </c>
      <c r="L90" s="110">
        <v>402.5</v>
      </c>
      <c r="M90" s="110">
        <v>23.525</v>
      </c>
      <c r="N90" s="110">
        <v>402.5</v>
      </c>
      <c r="O90" s="110">
        <v>23.525</v>
      </c>
      <c r="P90" s="110">
        <v>402.5</v>
      </c>
      <c r="Q90" s="110">
        <v>23.525</v>
      </c>
      <c r="R90" s="110">
        <v>402.5</v>
      </c>
      <c r="S90" s="110">
        <v>23.525</v>
      </c>
      <c r="T90" s="110">
        <v>402.5</v>
      </c>
      <c r="U90" s="110">
        <v>23.525</v>
      </c>
      <c r="V90" s="110">
        <v>402.5</v>
      </c>
    </row>
    <row r="91" spans="1:22" ht="12.75">
      <c r="A91" s="110" t="s">
        <v>170</v>
      </c>
      <c r="B91" s="110">
        <f>E91+I91</f>
        <v>146.61</v>
      </c>
      <c r="C91" s="110">
        <v>19</v>
      </c>
      <c r="D91" s="110">
        <f>F91+J91</f>
        <v>2834</v>
      </c>
      <c r="E91" s="110">
        <v>29.435</v>
      </c>
      <c r="F91" s="110">
        <v>1068</v>
      </c>
      <c r="G91" s="115">
        <v>20.077075233612987</v>
      </c>
      <c r="H91" s="115">
        <v>37.68525052928723</v>
      </c>
      <c r="I91" s="115">
        <f t="shared" si="2"/>
        <v>117.17500000000001</v>
      </c>
      <c r="J91" s="115">
        <f t="shared" si="3"/>
        <v>1765.9999999999998</v>
      </c>
      <c r="K91" s="110">
        <v>19.52916666666667</v>
      </c>
      <c r="L91" s="110">
        <v>294.3333333333333</v>
      </c>
      <c r="M91" s="110">
        <v>19.52916666666667</v>
      </c>
      <c r="N91" s="110">
        <v>294.3333333333333</v>
      </c>
      <c r="O91" s="110">
        <v>19.52916666666667</v>
      </c>
      <c r="P91" s="110">
        <v>294.3333333333333</v>
      </c>
      <c r="Q91" s="110">
        <v>19.52916666666667</v>
      </c>
      <c r="R91" s="110">
        <v>294.3333333333333</v>
      </c>
      <c r="S91" s="110">
        <v>19.52916666666667</v>
      </c>
      <c r="T91" s="110">
        <v>294.3333333333333</v>
      </c>
      <c r="U91" s="110">
        <v>19.52916666666667</v>
      </c>
      <c r="V91" s="110">
        <v>294.3333333333333</v>
      </c>
    </row>
    <row r="92" spans="1:22" s="107" customFormat="1" ht="12.75">
      <c r="A92" s="102" t="s">
        <v>171</v>
      </c>
      <c r="B92" s="108">
        <f>E92+I92</f>
        <v>219.92</v>
      </c>
      <c r="C92" s="108">
        <v>29</v>
      </c>
      <c r="D92" s="108">
        <f>F92+J92</f>
        <v>3783.8</v>
      </c>
      <c r="E92" s="108">
        <v>30.77</v>
      </c>
      <c r="F92" s="108">
        <v>1016.23</v>
      </c>
      <c r="G92" s="101">
        <v>12.148610233733418</v>
      </c>
      <c r="H92" s="101">
        <v>18.038731894348196</v>
      </c>
      <c r="I92" s="101">
        <f t="shared" si="2"/>
        <v>189.14999999999998</v>
      </c>
      <c r="J92" s="101">
        <f t="shared" si="3"/>
        <v>2767.57</v>
      </c>
      <c r="K92" s="108">
        <v>3.4</v>
      </c>
      <c r="L92" s="108">
        <v>533.44</v>
      </c>
      <c r="M92" s="108">
        <v>21.6</v>
      </c>
      <c r="N92" s="108">
        <v>438.5</v>
      </c>
      <c r="O92" s="108">
        <v>46.54</v>
      </c>
      <c r="P92" s="108">
        <v>419</v>
      </c>
      <c r="Q92" s="108">
        <v>46.48</v>
      </c>
      <c r="R92" s="108">
        <v>467.11</v>
      </c>
      <c r="S92" s="108">
        <v>40.29</v>
      </c>
      <c r="T92" s="108">
        <v>428.93</v>
      </c>
      <c r="U92" s="108">
        <v>30.84</v>
      </c>
      <c r="V92" s="108">
        <v>480.59</v>
      </c>
    </row>
    <row r="93" spans="1:22" ht="12.75">
      <c r="A93" s="110" t="s">
        <v>172</v>
      </c>
      <c r="B93" s="110">
        <f>E93+I93</f>
        <v>165.15</v>
      </c>
      <c r="C93" s="110">
        <v>25</v>
      </c>
      <c r="D93" s="110">
        <f>F93+J93</f>
        <v>4318.16</v>
      </c>
      <c r="E93" s="110">
        <v>1.710000000000008</v>
      </c>
      <c r="F93" s="110">
        <v>931</v>
      </c>
      <c r="G93" s="115">
        <v>1.0354223433242553</v>
      </c>
      <c r="H93" s="115">
        <v>21.560108935287253</v>
      </c>
      <c r="I93" s="115">
        <f t="shared" si="2"/>
        <v>163.44</v>
      </c>
      <c r="J93" s="115">
        <f t="shared" si="3"/>
        <v>3387.16</v>
      </c>
      <c r="K93" s="110">
        <v>27.24</v>
      </c>
      <c r="L93" s="110">
        <v>564.5266666666666</v>
      </c>
      <c r="M93" s="110">
        <v>27.24</v>
      </c>
      <c r="N93" s="110">
        <v>564.5266666666666</v>
      </c>
      <c r="O93" s="110">
        <v>27.24</v>
      </c>
      <c r="P93" s="110">
        <v>564.5266666666666</v>
      </c>
      <c r="Q93" s="110">
        <v>27.24</v>
      </c>
      <c r="R93" s="110">
        <v>564.5266666666666</v>
      </c>
      <c r="S93" s="110">
        <v>27.24</v>
      </c>
      <c r="T93" s="110">
        <v>564.5266666666666</v>
      </c>
      <c r="U93" s="110">
        <v>27.24</v>
      </c>
      <c r="V93" s="110">
        <v>564.5266666666666</v>
      </c>
    </row>
    <row r="94" spans="1:22" s="107" customFormat="1" ht="12.75">
      <c r="A94" s="102" t="s">
        <v>178</v>
      </c>
      <c r="B94" s="102">
        <f>E94+I94</f>
        <v>252.25</v>
      </c>
      <c r="C94" s="102">
        <v>60</v>
      </c>
      <c r="D94" s="102">
        <f>F94+J94</f>
        <v>3124</v>
      </c>
      <c r="E94" s="102">
        <v>87.25</v>
      </c>
      <c r="F94" s="102">
        <v>1599</v>
      </c>
      <c r="G94" s="101">
        <v>34.62301587301587</v>
      </c>
      <c r="H94" s="101">
        <v>51.18437900128041</v>
      </c>
      <c r="I94" s="101">
        <f t="shared" si="2"/>
        <v>165</v>
      </c>
      <c r="J94" s="101">
        <f t="shared" si="3"/>
        <v>1525</v>
      </c>
      <c r="K94" s="105">
        <v>10</v>
      </c>
      <c r="L94" s="105">
        <v>125</v>
      </c>
      <c r="M94" s="105">
        <v>20</v>
      </c>
      <c r="N94" s="105">
        <v>250</v>
      </c>
      <c r="O94" s="105">
        <v>35</v>
      </c>
      <c r="P94" s="105">
        <v>300</v>
      </c>
      <c r="Q94" s="105">
        <v>35</v>
      </c>
      <c r="R94" s="105">
        <v>300</v>
      </c>
      <c r="S94" s="105">
        <v>30</v>
      </c>
      <c r="T94" s="105">
        <v>250</v>
      </c>
      <c r="U94" s="105">
        <v>35</v>
      </c>
      <c r="V94" s="105">
        <v>300</v>
      </c>
    </row>
    <row r="95" spans="1:22" ht="12.75">
      <c r="A95" s="110" t="s">
        <v>180</v>
      </c>
      <c r="B95" s="110">
        <f>E95+I95</f>
        <v>257.75</v>
      </c>
      <c r="C95" s="110">
        <v>63</v>
      </c>
      <c r="D95" s="110">
        <f>F95+J95</f>
        <v>3554.58</v>
      </c>
      <c r="E95" s="110">
        <v>45.76399999999995</v>
      </c>
      <c r="F95" s="110">
        <v>1850</v>
      </c>
      <c r="G95" s="115">
        <v>17.755189136760407</v>
      </c>
      <c r="H95" s="115">
        <v>52.04552999229164</v>
      </c>
      <c r="I95" s="115">
        <f t="shared" si="2"/>
        <v>211.98600000000008</v>
      </c>
      <c r="J95" s="115">
        <f t="shared" si="3"/>
        <v>1704.5799999999997</v>
      </c>
      <c r="K95" s="110">
        <v>35.33100000000001</v>
      </c>
      <c r="L95" s="110">
        <v>284.09666666666664</v>
      </c>
      <c r="M95" s="110">
        <v>35.33100000000001</v>
      </c>
      <c r="N95" s="110">
        <v>284.09666666666664</v>
      </c>
      <c r="O95" s="110">
        <v>35.33100000000001</v>
      </c>
      <c r="P95" s="110">
        <v>284.09666666666664</v>
      </c>
      <c r="Q95" s="110">
        <v>35.33100000000001</v>
      </c>
      <c r="R95" s="110">
        <v>284.09666666666664</v>
      </c>
      <c r="S95" s="110">
        <v>35.33100000000001</v>
      </c>
      <c r="T95" s="110">
        <v>284.09666666666664</v>
      </c>
      <c r="U95" s="110">
        <v>35.33100000000001</v>
      </c>
      <c r="V95" s="110">
        <v>284.09666666666664</v>
      </c>
    </row>
    <row r="96" spans="1:22" ht="12.75">
      <c r="A96" s="110" t="s">
        <v>181</v>
      </c>
      <c r="B96" s="110">
        <f>E96+I96</f>
        <v>99.40000000000002</v>
      </c>
      <c r="C96" s="110">
        <v>20</v>
      </c>
      <c r="D96" s="110">
        <f>F96+J96</f>
        <v>2200</v>
      </c>
      <c r="E96" s="110">
        <v>6.075</v>
      </c>
      <c r="F96" s="110">
        <v>802</v>
      </c>
      <c r="G96" s="115">
        <v>6.111670020120724</v>
      </c>
      <c r="H96" s="115">
        <v>36.45454545454545</v>
      </c>
      <c r="I96" s="115">
        <f t="shared" si="2"/>
        <v>93.32500000000002</v>
      </c>
      <c r="J96" s="115">
        <f t="shared" si="3"/>
        <v>1398</v>
      </c>
      <c r="K96" s="110">
        <v>15.554166666666667</v>
      </c>
      <c r="L96" s="110">
        <v>233</v>
      </c>
      <c r="M96" s="110">
        <v>15.554166666666667</v>
      </c>
      <c r="N96" s="110">
        <v>233</v>
      </c>
      <c r="O96" s="110">
        <v>15.554166666666667</v>
      </c>
      <c r="P96" s="110">
        <v>233</v>
      </c>
      <c r="Q96" s="110">
        <v>15.554166666666667</v>
      </c>
      <c r="R96" s="110">
        <v>233</v>
      </c>
      <c r="S96" s="110">
        <v>15.554166666666667</v>
      </c>
      <c r="T96" s="110">
        <v>233</v>
      </c>
      <c r="U96" s="110">
        <v>15.554166666666667</v>
      </c>
      <c r="V96" s="110">
        <v>233</v>
      </c>
    </row>
    <row r="97" spans="1:22" s="107" customFormat="1" ht="12.75">
      <c r="A97" s="102" t="s">
        <v>182</v>
      </c>
      <c r="B97" s="102">
        <f>E97+I97</f>
        <v>80</v>
      </c>
      <c r="C97" s="102">
        <v>15</v>
      </c>
      <c r="D97" s="102">
        <f>F97+J97</f>
        <v>1744</v>
      </c>
      <c r="E97" s="102">
        <v>27</v>
      </c>
      <c r="F97" s="102">
        <v>802</v>
      </c>
      <c r="G97" s="101">
        <v>33.75</v>
      </c>
      <c r="H97" s="101">
        <v>44.55555555555556</v>
      </c>
      <c r="I97" s="101">
        <f t="shared" si="2"/>
        <v>53</v>
      </c>
      <c r="J97" s="101">
        <f t="shared" si="3"/>
        <v>942</v>
      </c>
      <c r="K97" s="102">
        <v>0</v>
      </c>
      <c r="L97" s="102">
        <v>100</v>
      </c>
      <c r="M97" s="102">
        <v>0</v>
      </c>
      <c r="N97" s="102">
        <v>175</v>
      </c>
      <c r="O97" s="102">
        <v>15</v>
      </c>
      <c r="P97" s="102">
        <v>175</v>
      </c>
      <c r="Q97" s="102">
        <v>7</v>
      </c>
      <c r="R97" s="102">
        <v>175</v>
      </c>
      <c r="S97" s="102">
        <v>21</v>
      </c>
      <c r="T97" s="102">
        <v>175</v>
      </c>
      <c r="U97" s="102">
        <v>10</v>
      </c>
      <c r="V97" s="102">
        <v>142</v>
      </c>
    </row>
    <row r="98" spans="1:22" ht="15">
      <c r="A98" s="110" t="s">
        <v>184</v>
      </c>
      <c r="B98" s="96">
        <f>E98+I98</f>
        <v>119.25</v>
      </c>
      <c r="C98" s="96">
        <v>31</v>
      </c>
      <c r="D98" s="96">
        <f>F98+J98</f>
        <v>4817.903333333334</v>
      </c>
      <c r="E98" s="96">
        <v>2.25</v>
      </c>
      <c r="F98" s="96">
        <v>993</v>
      </c>
      <c r="G98" s="115">
        <v>1.8852115626309178</v>
      </c>
      <c r="H98" s="115">
        <v>20.611452329011087</v>
      </c>
      <c r="I98" s="115">
        <f t="shared" si="2"/>
        <v>117</v>
      </c>
      <c r="J98" s="115">
        <f t="shared" si="3"/>
        <v>3824.9033333333336</v>
      </c>
      <c r="K98" s="96">
        <v>0</v>
      </c>
      <c r="L98" s="96">
        <v>337</v>
      </c>
      <c r="M98" s="96">
        <v>10</v>
      </c>
      <c r="N98" s="96">
        <v>637.4516666666667</v>
      </c>
      <c r="O98" s="96">
        <v>17</v>
      </c>
      <c r="P98" s="96">
        <v>637.4516666666667</v>
      </c>
      <c r="Q98" s="96">
        <v>30</v>
      </c>
      <c r="R98" s="96">
        <v>737</v>
      </c>
      <c r="S98" s="96">
        <v>30</v>
      </c>
      <c r="T98" s="96">
        <v>737</v>
      </c>
      <c r="U98" s="96">
        <v>30</v>
      </c>
      <c r="V98" s="96">
        <v>739</v>
      </c>
    </row>
    <row r="99" spans="1:22" ht="12.75">
      <c r="A99" s="110" t="s">
        <v>186</v>
      </c>
      <c r="B99" s="110">
        <f>E99+I99</f>
        <v>123.41</v>
      </c>
      <c r="C99" s="110">
        <v>34</v>
      </c>
      <c r="D99" s="110">
        <f>F99+J99</f>
        <v>2678</v>
      </c>
      <c r="E99" s="110">
        <v>33.00909999999999</v>
      </c>
      <c r="F99" s="110">
        <v>1094</v>
      </c>
      <c r="G99" s="115">
        <v>26.747508305647834</v>
      </c>
      <c r="H99" s="115">
        <v>40.85138162808066</v>
      </c>
      <c r="I99" s="115">
        <f t="shared" si="2"/>
        <v>90.40090000000001</v>
      </c>
      <c r="J99" s="115">
        <f t="shared" si="3"/>
        <v>1584</v>
      </c>
      <c r="K99" s="110">
        <v>15.066816666666668</v>
      </c>
      <c r="L99" s="110">
        <v>264</v>
      </c>
      <c r="M99" s="110">
        <v>15.066816666666668</v>
      </c>
      <c r="N99" s="110">
        <v>264</v>
      </c>
      <c r="O99" s="110">
        <v>15.066816666666668</v>
      </c>
      <c r="P99" s="110">
        <v>264</v>
      </c>
      <c r="Q99" s="110">
        <v>15.066816666666668</v>
      </c>
      <c r="R99" s="110">
        <v>264</v>
      </c>
      <c r="S99" s="110">
        <v>15.066816666666668</v>
      </c>
      <c r="T99" s="110">
        <v>264</v>
      </c>
      <c r="U99" s="110">
        <v>15.066816666666668</v>
      </c>
      <c r="V99" s="110">
        <v>264</v>
      </c>
    </row>
    <row r="100" spans="1:22" s="107" customFormat="1" ht="12.75">
      <c r="A100" s="102" t="s">
        <v>174</v>
      </c>
      <c r="B100" s="102">
        <f>E100+I100</f>
        <v>135</v>
      </c>
      <c r="C100" s="102">
        <v>19</v>
      </c>
      <c r="D100" s="102">
        <v>2464</v>
      </c>
      <c r="E100" s="102">
        <v>38.5</v>
      </c>
      <c r="F100" s="102">
        <v>1207</v>
      </c>
      <c r="G100" s="101">
        <v>28.5</v>
      </c>
      <c r="H100" s="101">
        <v>49</v>
      </c>
      <c r="I100" s="101">
        <f t="shared" si="2"/>
        <v>96.5</v>
      </c>
      <c r="J100" s="101">
        <f t="shared" si="3"/>
        <v>1257</v>
      </c>
      <c r="K100" s="102">
        <v>0</v>
      </c>
      <c r="L100" s="102">
        <v>150</v>
      </c>
      <c r="M100" s="102">
        <v>20</v>
      </c>
      <c r="N100" s="102">
        <v>200</v>
      </c>
      <c r="O100" s="102">
        <v>20</v>
      </c>
      <c r="P100" s="102">
        <v>225</v>
      </c>
      <c r="Q100" s="102">
        <v>20</v>
      </c>
      <c r="R100" s="102">
        <v>225</v>
      </c>
      <c r="S100" s="102">
        <v>10</v>
      </c>
      <c r="T100" s="102">
        <v>225</v>
      </c>
      <c r="U100" s="102">
        <v>26.5</v>
      </c>
      <c r="V100" s="102">
        <v>232</v>
      </c>
    </row>
    <row r="101" spans="1:22" s="107" customFormat="1" ht="12.75">
      <c r="A101" s="102" t="s">
        <v>175</v>
      </c>
      <c r="B101" s="98">
        <f>E101+I101</f>
        <v>86</v>
      </c>
      <c r="C101" s="98">
        <v>11</v>
      </c>
      <c r="D101" s="119">
        <v>2213</v>
      </c>
      <c r="E101" s="98">
        <v>0</v>
      </c>
      <c r="F101" s="119">
        <v>963</v>
      </c>
      <c r="G101" s="118">
        <v>0</v>
      </c>
      <c r="H101" s="118">
        <v>43</v>
      </c>
      <c r="I101" s="118">
        <f t="shared" si="2"/>
        <v>86</v>
      </c>
      <c r="J101" s="118">
        <f t="shared" si="3"/>
        <v>1250</v>
      </c>
      <c r="K101" s="98">
        <v>0</v>
      </c>
      <c r="L101" s="98">
        <v>100</v>
      </c>
      <c r="M101" s="98">
        <v>10</v>
      </c>
      <c r="N101" s="98">
        <v>150</v>
      </c>
      <c r="O101" s="98">
        <v>16</v>
      </c>
      <c r="P101" s="98">
        <v>200</v>
      </c>
      <c r="Q101" s="98">
        <v>6</v>
      </c>
      <c r="R101" s="98">
        <v>250</v>
      </c>
      <c r="S101" s="98">
        <v>12</v>
      </c>
      <c r="T101" s="98">
        <v>250</v>
      </c>
      <c r="U101" s="98">
        <v>42</v>
      </c>
      <c r="V101" s="98">
        <v>300</v>
      </c>
    </row>
    <row r="102" spans="1:22" ht="12.75">
      <c r="A102" s="110" t="s">
        <v>176</v>
      </c>
      <c r="B102" s="110">
        <f>E102+I102</f>
        <v>147.1</v>
      </c>
      <c r="C102" s="110">
        <v>22</v>
      </c>
      <c r="D102" s="110">
        <f>F102+J102</f>
        <v>2750.5</v>
      </c>
      <c r="E102" s="110">
        <v>2.84</v>
      </c>
      <c r="F102" s="110">
        <v>882</v>
      </c>
      <c r="G102" s="115">
        <v>1.9306594153636982</v>
      </c>
      <c r="H102" s="115">
        <v>32.0668969278313</v>
      </c>
      <c r="I102" s="115">
        <f t="shared" si="2"/>
        <v>144.26</v>
      </c>
      <c r="J102" s="115">
        <f t="shared" si="3"/>
        <v>1868.5000000000002</v>
      </c>
      <c r="K102" s="110">
        <v>24.043333333333333</v>
      </c>
      <c r="L102" s="110">
        <v>311.4166666666667</v>
      </c>
      <c r="M102" s="110">
        <v>24.043333333333333</v>
      </c>
      <c r="N102" s="110">
        <v>311.4166666666667</v>
      </c>
      <c r="O102" s="110">
        <v>24.043333333333333</v>
      </c>
      <c r="P102" s="110">
        <v>311.4166666666667</v>
      </c>
      <c r="Q102" s="110">
        <v>24.043333333333333</v>
      </c>
      <c r="R102" s="110">
        <v>311.4166666666667</v>
      </c>
      <c r="S102" s="110">
        <v>24.043333333333333</v>
      </c>
      <c r="T102" s="110">
        <v>311.4166666666667</v>
      </c>
      <c r="U102" s="110">
        <v>24.043333333333333</v>
      </c>
      <c r="V102" s="110">
        <v>311.4166666666667</v>
      </c>
    </row>
    <row r="103" spans="2:22" s="112" customFormat="1" ht="12">
      <c r="B103" s="112">
        <f>SUM(B4:B102)</f>
        <v>16114.04705333333</v>
      </c>
      <c r="C103" s="112">
        <f>SUM(C4:C102)</f>
        <v>4159</v>
      </c>
      <c r="D103" s="112">
        <f>SUM(D4:D102)</f>
        <v>301850.6230768334</v>
      </c>
      <c r="E103" s="112">
        <f>SUM(E4:E102)</f>
        <v>3033.363405</v>
      </c>
      <c r="F103" s="112">
        <f>SUM(F4:F102)</f>
        <v>109165.44000000002</v>
      </c>
      <c r="G103" s="112">
        <f>SUM(G4:G102)</f>
        <v>2071.4833735342895</v>
      </c>
      <c r="H103" s="116">
        <v>34.58111068542038</v>
      </c>
      <c r="I103" s="112">
        <v>14152.431595000004</v>
      </c>
      <c r="J103" s="116">
        <v>208015.2380768333</v>
      </c>
      <c r="K103" s="117">
        <v>1809.7804325</v>
      </c>
      <c r="L103" s="117">
        <v>29279.791512805554</v>
      </c>
      <c r="M103" s="117">
        <v>2236.3685991666675</v>
      </c>
      <c r="N103" s="117">
        <v>33500.32451280555</v>
      </c>
      <c r="O103" s="117">
        <v>2450.1554325000006</v>
      </c>
      <c r="P103" s="117">
        <v>34166.27151280555</v>
      </c>
      <c r="Q103" s="117">
        <v>2490.737932500001</v>
      </c>
      <c r="R103" s="117">
        <v>34554.80551280556</v>
      </c>
      <c r="S103" s="117">
        <v>2463.272932500001</v>
      </c>
      <c r="T103" s="117">
        <v>33997.59151280555</v>
      </c>
      <c r="U103" s="117">
        <v>2532.2879325000013</v>
      </c>
      <c r="V103" s="117">
        <v>34076.401512805554</v>
      </c>
    </row>
    <row r="105" spans="2:5" ht="12.75">
      <c r="B105" s="113">
        <v>17283.864999999998</v>
      </c>
      <c r="E105" s="113">
        <v>17089.246666666666</v>
      </c>
    </row>
  </sheetData>
  <autoFilter ref="A3:W3"/>
  <mergeCells count="20">
    <mergeCell ref="I1:J1"/>
    <mergeCell ref="K2:L2"/>
    <mergeCell ref="M2:N2"/>
    <mergeCell ref="O2:P2"/>
    <mergeCell ref="Q2:R2"/>
    <mergeCell ref="B1:D1"/>
    <mergeCell ref="C2:C3"/>
    <mergeCell ref="S2:T2"/>
    <mergeCell ref="D2:D3"/>
    <mergeCell ref="B2:B3"/>
    <mergeCell ref="A2:A3"/>
    <mergeCell ref="K1:V1"/>
    <mergeCell ref="G2:G3"/>
    <mergeCell ref="H2:H3"/>
    <mergeCell ref="E1:H1"/>
    <mergeCell ref="E2:E3"/>
    <mergeCell ref="F2:F3"/>
    <mergeCell ref="I2:I3"/>
    <mergeCell ref="J2:J3"/>
    <mergeCell ref="U2:V2"/>
  </mergeCells>
  <printOptions/>
  <pageMargins left="0.43" right="0.23" top="0.18" bottom="0.17" header="0.16" footer="0.5"/>
  <pageSetup horizontalDpi="600" verticalDpi="600" orientation="landscape" paperSize="9" scale="89" r:id="rId1"/>
  <rowBreaks count="1" manualBreakCount="1">
    <brk id="68" max="5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MPRRDA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arti</dc:creator>
  <cp:keywords/>
  <dc:description/>
  <cp:lastModifiedBy>arti</cp:lastModifiedBy>
  <cp:lastPrinted>2009-11-05T10:31:20Z</cp:lastPrinted>
  <dcterms:created xsi:type="dcterms:W3CDTF">2009-10-22T07:00:37Z</dcterms:created>
  <dcterms:modified xsi:type="dcterms:W3CDTF">2009-11-05T11:39:22Z</dcterms:modified>
  <cp:category/>
  <cp:version/>
  <cp:contentType/>
  <cp:contentStatus/>
</cp:coreProperties>
</file>