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cgm wise" sheetId="1" r:id="rId1"/>
  </sheets>
  <definedNames>
    <definedName name="_xlnm.Print_Area" localSheetId="0">'cgm wise'!$A$1:$O$53</definedName>
  </definedNames>
  <calcPr fullCalcOnLoad="1"/>
</workbook>
</file>

<file path=xl/sharedStrings.xml><?xml version="1.0" encoding="utf-8"?>
<sst xmlns="http://schemas.openxmlformats.org/spreadsheetml/2006/main" count="205" uniqueCount="74">
  <si>
    <t>Status on 17.Jan.2007</t>
  </si>
  <si>
    <t>Difference of  Progress in OMMS (upto 31 Dec' 2006)</t>
  </si>
  <si>
    <t>No.</t>
  </si>
  <si>
    <t>Division</t>
  </si>
  <si>
    <t>CGM</t>
  </si>
  <si>
    <t>Districts</t>
  </si>
  <si>
    <t>No. of Photographs on OMMS</t>
  </si>
  <si>
    <t>Physical Progress</t>
  </si>
  <si>
    <t>Financial (Payment Made) in Lakhs</t>
  </si>
  <si>
    <t>Showing completed roads in OMMS</t>
  </si>
  <si>
    <t>Actual</t>
  </si>
  <si>
    <t>Diff.</t>
  </si>
  <si>
    <t>Showing completed length in OMMS</t>
  </si>
  <si>
    <t>Showing Expenditure in OMMS</t>
  </si>
  <si>
    <t>Entry Completed on OMMAS (Yes/NO)</t>
  </si>
  <si>
    <t>Completed Month on OMMS</t>
  </si>
  <si>
    <t>Bhopal</t>
  </si>
  <si>
    <t>I</t>
  </si>
  <si>
    <t>Betul</t>
  </si>
  <si>
    <t>No</t>
  </si>
  <si>
    <t>Yes</t>
  </si>
  <si>
    <t>Gwalior</t>
  </si>
  <si>
    <t>Bhind</t>
  </si>
  <si>
    <t>Datia</t>
  </si>
  <si>
    <t>Harda</t>
  </si>
  <si>
    <t xml:space="preserve">Hoshangabad </t>
  </si>
  <si>
    <t xml:space="preserve">Morena </t>
  </si>
  <si>
    <t>Rajgarh</t>
  </si>
  <si>
    <t xml:space="preserve">Seopur </t>
  </si>
  <si>
    <t>Zero</t>
  </si>
  <si>
    <t>Shivpuri *</t>
  </si>
  <si>
    <t>II</t>
  </si>
  <si>
    <t>Sagar</t>
  </si>
  <si>
    <t>Chhatarpur</t>
  </si>
  <si>
    <t>Damoh</t>
  </si>
  <si>
    <t>Panna</t>
  </si>
  <si>
    <t>Raisen</t>
  </si>
  <si>
    <t xml:space="preserve">Sagar </t>
  </si>
  <si>
    <t>Sehore</t>
  </si>
  <si>
    <t>Tikamgarh</t>
  </si>
  <si>
    <t>Vidisha</t>
  </si>
  <si>
    <t>Indore</t>
  </si>
  <si>
    <t>III</t>
  </si>
  <si>
    <t>Barwani</t>
  </si>
  <si>
    <t>Ujjain</t>
  </si>
  <si>
    <t>Dewas</t>
  </si>
  <si>
    <t xml:space="preserve">Dhar </t>
  </si>
  <si>
    <t xml:space="preserve">Indore </t>
  </si>
  <si>
    <t xml:space="preserve">Jhabua </t>
  </si>
  <si>
    <t xml:space="preserve">Khargone </t>
  </si>
  <si>
    <t xml:space="preserve">Mandsaur </t>
  </si>
  <si>
    <t xml:space="preserve">Neemuch </t>
  </si>
  <si>
    <t>Ratlam</t>
  </si>
  <si>
    <t xml:space="preserve">Shajapur </t>
  </si>
  <si>
    <t>Jabalpur</t>
  </si>
  <si>
    <t>IV</t>
  </si>
  <si>
    <t xml:space="preserve">Balaghat </t>
  </si>
  <si>
    <t xml:space="preserve">Chhindwara </t>
  </si>
  <si>
    <t>Dindori</t>
  </si>
  <si>
    <t>0ct06</t>
  </si>
  <si>
    <t xml:space="preserve">Jabalpur </t>
  </si>
  <si>
    <t>Katni</t>
  </si>
  <si>
    <t>NO</t>
  </si>
  <si>
    <t xml:space="preserve">Mandla </t>
  </si>
  <si>
    <t>Narsinghpur</t>
  </si>
  <si>
    <t>Rewa</t>
  </si>
  <si>
    <t xml:space="preserve">Rewa </t>
  </si>
  <si>
    <t xml:space="preserve">Satna </t>
  </si>
  <si>
    <t>Seoni</t>
  </si>
  <si>
    <t xml:space="preserve">Sidhi </t>
  </si>
  <si>
    <t>Umria</t>
  </si>
  <si>
    <r>
      <t xml:space="preserve">Guna </t>
    </r>
    <r>
      <rPr>
        <b/>
        <sz val="6"/>
        <rFont val="Verdana"/>
        <family val="2"/>
      </rPr>
      <t>(+Ashoknagar)</t>
    </r>
  </si>
  <si>
    <r>
      <t xml:space="preserve">Khandwa </t>
    </r>
    <r>
      <rPr>
        <b/>
        <sz val="6"/>
        <rFont val="Verdana"/>
        <family val="2"/>
      </rPr>
      <t>(+Burhanpur)</t>
    </r>
  </si>
  <si>
    <r>
      <t xml:space="preserve">Shahdol </t>
    </r>
    <r>
      <rPr>
        <b/>
        <sz val="6"/>
        <rFont val="Verdana"/>
        <family val="2"/>
      </rPr>
      <t>(+Anuppur)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</si>
</sst>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name val="Times New Roman"/>
      <family val="1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6"/>
      <name val="Verdana"/>
      <family val="2"/>
    </font>
    <font>
      <b/>
      <sz val="10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17" fontId="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  <protection/>
    </xf>
    <xf numFmtId="1" fontId="5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3" fillId="2" borderId="1" xfId="21" applyFont="1" applyFill="1" applyBorder="1" applyAlignment="1">
      <alignment horizontal="center" vertical="center" wrapText="1"/>
      <protection/>
    </xf>
    <xf numFmtId="1" fontId="5" fillId="0" borderId="1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5" fontId="4" fillId="0" borderId="5" xfId="0" applyNumberFormat="1" applyFont="1" applyBorder="1" applyAlignment="1">
      <alignment horizontal="center"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0" borderId="12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aposal_02-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="90" zoomScaleSheetLayoutView="90" workbookViewId="0" topLeftCell="A1">
      <selection activeCell="G8" sqref="G8"/>
    </sheetView>
  </sheetViews>
  <sheetFormatPr defaultColWidth="9.140625" defaultRowHeight="12.75"/>
  <cols>
    <col min="1" max="1" width="4.7109375" style="1" customWidth="1"/>
    <col min="2" max="2" width="8.28125" style="1" customWidth="1"/>
    <col min="3" max="3" width="5.8515625" style="1" customWidth="1"/>
    <col min="4" max="4" width="10.8515625" style="2" customWidth="1"/>
    <col min="5" max="5" width="0.13671875" style="1" customWidth="1"/>
    <col min="6" max="6" width="9.57421875" style="3" customWidth="1"/>
    <col min="7" max="7" width="8.28125" style="1" customWidth="1"/>
    <col min="8" max="8" width="7.28125" style="4" customWidth="1"/>
    <col min="9" max="9" width="9.8515625" style="4" customWidth="1"/>
    <col min="10" max="10" width="8.7109375" style="4" customWidth="1"/>
    <col min="11" max="11" width="8.421875" style="4" customWidth="1"/>
    <col min="12" max="12" width="11.140625" style="3" customWidth="1"/>
    <col min="13" max="14" width="9.57421875" style="1" customWidth="1"/>
    <col min="15" max="17" width="12.57421875" style="1" customWidth="1"/>
    <col min="18" max="18" width="10.8515625" style="1" customWidth="1"/>
    <col min="19" max="16384" width="9.140625" style="1" customWidth="1"/>
  </cols>
  <sheetData>
    <row r="1" spans="13:14" ht="12.75" customHeight="1">
      <c r="M1" s="40" t="s">
        <v>0</v>
      </c>
      <c r="N1" s="40"/>
    </row>
    <row r="2" spans="1:17" ht="15" customHeight="1">
      <c r="A2" s="48"/>
      <c r="B2" s="49"/>
      <c r="C2" s="49"/>
      <c r="D2" s="49"/>
      <c r="E2" s="49"/>
      <c r="F2" s="43" t="s">
        <v>1</v>
      </c>
      <c r="G2" s="44"/>
      <c r="H2" s="44"/>
      <c r="I2" s="44"/>
      <c r="J2" s="44"/>
      <c r="K2" s="44"/>
      <c r="L2" s="44"/>
      <c r="M2" s="44"/>
      <c r="N2" s="44"/>
      <c r="O2" s="44"/>
      <c r="P2" s="5"/>
      <c r="Q2" s="5"/>
    </row>
    <row r="3" spans="1:18" ht="18.75" customHeight="1">
      <c r="A3" s="41" t="s">
        <v>2</v>
      </c>
      <c r="B3" s="51" t="s">
        <v>3</v>
      </c>
      <c r="C3" s="51" t="s">
        <v>4</v>
      </c>
      <c r="D3" s="50" t="s">
        <v>5</v>
      </c>
      <c r="E3" s="41" t="s">
        <v>6</v>
      </c>
      <c r="F3" s="45" t="s">
        <v>7</v>
      </c>
      <c r="G3" s="46"/>
      <c r="H3" s="46"/>
      <c r="I3" s="46"/>
      <c r="J3" s="46"/>
      <c r="K3" s="47"/>
      <c r="L3" s="42" t="s">
        <v>8</v>
      </c>
      <c r="M3" s="42"/>
      <c r="N3" s="42"/>
      <c r="O3" s="8"/>
      <c r="P3" s="8"/>
      <c r="Q3" s="8"/>
      <c r="R3" s="8"/>
    </row>
    <row r="4" spans="1:19" ht="44.25" customHeight="1">
      <c r="A4" s="41"/>
      <c r="B4" s="23"/>
      <c r="C4" s="23"/>
      <c r="D4" s="50"/>
      <c r="E4" s="41"/>
      <c r="F4" s="6" t="s">
        <v>9</v>
      </c>
      <c r="G4" s="6" t="s">
        <v>10</v>
      </c>
      <c r="H4" s="6" t="s">
        <v>11</v>
      </c>
      <c r="I4" s="6" t="s">
        <v>12</v>
      </c>
      <c r="J4" s="6" t="s">
        <v>10</v>
      </c>
      <c r="K4" s="6" t="s">
        <v>11</v>
      </c>
      <c r="L4" s="6" t="s">
        <v>13</v>
      </c>
      <c r="M4" s="6" t="s">
        <v>10</v>
      </c>
      <c r="N4" s="6" t="s">
        <v>11</v>
      </c>
      <c r="O4" s="7" t="s">
        <v>14</v>
      </c>
      <c r="P4" s="7"/>
      <c r="Q4" s="7"/>
      <c r="R4" s="7" t="s">
        <v>15</v>
      </c>
      <c r="S4" s="9"/>
    </row>
    <row r="5" spans="1:19" ht="18.75" customHeight="1">
      <c r="A5" s="10">
        <v>3</v>
      </c>
      <c r="B5" s="10" t="s">
        <v>16</v>
      </c>
      <c r="C5" s="10" t="s">
        <v>17</v>
      </c>
      <c r="D5" s="11" t="s">
        <v>18</v>
      </c>
      <c r="E5" s="12">
        <v>74</v>
      </c>
      <c r="F5" s="13">
        <v>85</v>
      </c>
      <c r="G5" s="14">
        <v>86</v>
      </c>
      <c r="H5" s="15">
        <f aca="true" t="shared" si="0" ref="H5:H15">G5-F5</f>
        <v>1</v>
      </c>
      <c r="I5" s="16">
        <v>470.75</v>
      </c>
      <c r="J5" s="17">
        <v>475.153</v>
      </c>
      <c r="K5" s="18">
        <f aca="true" t="shared" si="1" ref="K5:K15">J5-I5</f>
        <v>4.40300000000002</v>
      </c>
      <c r="L5" s="16">
        <v>9252.95</v>
      </c>
      <c r="M5" s="19">
        <v>9393.11</v>
      </c>
      <c r="N5" s="18">
        <f aca="true" t="shared" si="2" ref="N5:N15">M5-L5</f>
        <v>140.15999999999985</v>
      </c>
      <c r="O5" s="7" t="s">
        <v>20</v>
      </c>
      <c r="P5" s="7"/>
      <c r="Q5" s="7"/>
      <c r="R5" s="20">
        <v>38991</v>
      </c>
      <c r="S5" s="9"/>
    </row>
    <row r="6" spans="1:19" ht="18.75" customHeight="1">
      <c r="A6" s="10">
        <v>4</v>
      </c>
      <c r="B6" s="10" t="s">
        <v>21</v>
      </c>
      <c r="C6" s="10" t="s">
        <v>17</v>
      </c>
      <c r="D6" s="11" t="s">
        <v>22</v>
      </c>
      <c r="E6" s="12">
        <v>35</v>
      </c>
      <c r="F6" s="13">
        <v>79</v>
      </c>
      <c r="G6" s="14">
        <v>80</v>
      </c>
      <c r="H6" s="15">
        <f t="shared" si="0"/>
        <v>1</v>
      </c>
      <c r="I6" s="16">
        <v>224.15</v>
      </c>
      <c r="J6" s="17">
        <v>232.715</v>
      </c>
      <c r="K6" s="18">
        <f t="shared" si="1"/>
        <v>8.564999999999998</v>
      </c>
      <c r="L6" s="21">
        <v>3764.35</v>
      </c>
      <c r="M6" s="19">
        <v>5092.73</v>
      </c>
      <c r="N6" s="18">
        <f t="shared" si="2"/>
        <v>1328.3799999999997</v>
      </c>
      <c r="O6" s="22" t="s">
        <v>19</v>
      </c>
      <c r="P6" s="22"/>
      <c r="Q6" s="22"/>
      <c r="R6" s="20">
        <v>38777</v>
      </c>
      <c r="S6" s="9"/>
    </row>
    <row r="7" spans="1:19" ht="18.75" customHeight="1">
      <c r="A7" s="10">
        <v>9</v>
      </c>
      <c r="B7" s="10" t="s">
        <v>21</v>
      </c>
      <c r="C7" s="10" t="s">
        <v>17</v>
      </c>
      <c r="D7" s="11" t="s">
        <v>23</v>
      </c>
      <c r="E7" s="12">
        <v>28</v>
      </c>
      <c r="F7" s="13">
        <v>28</v>
      </c>
      <c r="G7" s="14">
        <v>30</v>
      </c>
      <c r="H7" s="15">
        <f t="shared" si="0"/>
        <v>2</v>
      </c>
      <c r="I7" s="16">
        <v>114.88</v>
      </c>
      <c r="J7" s="17">
        <v>115.515</v>
      </c>
      <c r="K7" s="18">
        <f t="shared" si="1"/>
        <v>0.6350000000000051</v>
      </c>
      <c r="L7" s="16">
        <v>2009.87</v>
      </c>
      <c r="M7" s="19">
        <v>2553.47</v>
      </c>
      <c r="N7" s="18">
        <f t="shared" si="2"/>
        <v>543.5999999999999</v>
      </c>
      <c r="O7" s="7" t="s">
        <v>20</v>
      </c>
      <c r="P7" s="7"/>
      <c r="Q7" s="7"/>
      <c r="R7" s="20">
        <v>39022</v>
      </c>
      <c r="S7" s="9"/>
    </row>
    <row r="8" spans="1:19" ht="21.75" customHeight="1">
      <c r="A8" s="10">
        <v>13</v>
      </c>
      <c r="B8" s="10" t="s">
        <v>21</v>
      </c>
      <c r="C8" s="10" t="s">
        <v>17</v>
      </c>
      <c r="D8" s="11" t="s">
        <v>71</v>
      </c>
      <c r="E8" s="12">
        <v>24</v>
      </c>
      <c r="F8" s="13">
        <v>70</v>
      </c>
      <c r="G8" s="14">
        <v>79</v>
      </c>
      <c r="H8" s="15">
        <f t="shared" si="0"/>
        <v>9</v>
      </c>
      <c r="I8" s="16">
        <v>333.37</v>
      </c>
      <c r="J8" s="17">
        <v>353.709</v>
      </c>
      <c r="K8" s="18">
        <f t="shared" si="1"/>
        <v>20.339</v>
      </c>
      <c r="L8" s="16">
        <v>6396.73</v>
      </c>
      <c r="M8" s="19">
        <v>7092.69</v>
      </c>
      <c r="N8" s="18">
        <f t="shared" si="2"/>
        <v>695.96</v>
      </c>
      <c r="O8" s="22" t="s">
        <v>19</v>
      </c>
      <c r="P8" s="22"/>
      <c r="Q8" s="22"/>
      <c r="R8" s="20">
        <v>38838</v>
      </c>
      <c r="S8" s="9"/>
    </row>
    <row r="9" spans="1:19" ht="18.75" customHeight="1">
      <c r="A9" s="10">
        <v>14</v>
      </c>
      <c r="B9" s="10" t="s">
        <v>21</v>
      </c>
      <c r="C9" s="10" t="s">
        <v>17</v>
      </c>
      <c r="D9" s="11" t="s">
        <v>21</v>
      </c>
      <c r="E9" s="12">
        <v>97</v>
      </c>
      <c r="F9" s="13">
        <v>48</v>
      </c>
      <c r="G9" s="14">
        <v>49</v>
      </c>
      <c r="H9" s="15">
        <f t="shared" si="0"/>
        <v>1</v>
      </c>
      <c r="I9" s="16">
        <v>133.79</v>
      </c>
      <c r="J9" s="17">
        <v>134.203</v>
      </c>
      <c r="K9" s="18">
        <f t="shared" si="1"/>
        <v>0.4130000000000109</v>
      </c>
      <c r="L9" s="21">
        <v>2420.84</v>
      </c>
      <c r="M9" s="19">
        <v>2671.29</v>
      </c>
      <c r="N9" s="18">
        <f t="shared" si="2"/>
        <v>250.44999999999982</v>
      </c>
      <c r="O9" s="7" t="s">
        <v>20</v>
      </c>
      <c r="P9" s="7"/>
      <c r="Q9" s="7"/>
      <c r="R9" s="20">
        <v>39022</v>
      </c>
      <c r="S9" s="9"/>
    </row>
    <row r="10" spans="1:19" ht="18.75" customHeight="1">
      <c r="A10" s="10">
        <v>15</v>
      </c>
      <c r="B10" s="10" t="s">
        <v>16</v>
      </c>
      <c r="C10" s="10" t="s">
        <v>17</v>
      </c>
      <c r="D10" s="11" t="s">
        <v>24</v>
      </c>
      <c r="E10" s="12">
        <v>14</v>
      </c>
      <c r="F10" s="13">
        <v>19</v>
      </c>
      <c r="G10" s="14">
        <v>20</v>
      </c>
      <c r="H10" s="15">
        <f t="shared" si="0"/>
        <v>1</v>
      </c>
      <c r="I10" s="16">
        <v>111.05</v>
      </c>
      <c r="J10" s="17">
        <v>95.49700000000001</v>
      </c>
      <c r="K10" s="18">
        <f t="shared" si="1"/>
        <v>-15.552999999999983</v>
      </c>
      <c r="L10" s="16">
        <v>2548.58</v>
      </c>
      <c r="M10" s="19">
        <v>2876.26</v>
      </c>
      <c r="N10" s="18">
        <f t="shared" si="2"/>
        <v>327.6800000000003</v>
      </c>
      <c r="O10" s="7" t="s">
        <v>20</v>
      </c>
      <c r="P10" s="7"/>
      <c r="Q10" s="7"/>
      <c r="R10" s="20">
        <v>39022</v>
      </c>
      <c r="S10" s="9"/>
    </row>
    <row r="11" spans="1:19" ht="18.75" customHeight="1">
      <c r="A11" s="10">
        <v>16</v>
      </c>
      <c r="B11" s="10" t="s">
        <v>16</v>
      </c>
      <c r="C11" s="10" t="s">
        <v>17</v>
      </c>
      <c r="D11" s="11" t="s">
        <v>25</v>
      </c>
      <c r="E11" s="12">
        <v>87</v>
      </c>
      <c r="F11" s="13">
        <v>75</v>
      </c>
      <c r="G11" s="14">
        <v>74</v>
      </c>
      <c r="H11" s="15">
        <f t="shared" si="0"/>
        <v>-1</v>
      </c>
      <c r="I11" s="16">
        <v>231.62</v>
      </c>
      <c r="J11" s="17">
        <v>259.49199999999996</v>
      </c>
      <c r="K11" s="18">
        <f t="shared" si="1"/>
        <v>27.871999999999957</v>
      </c>
      <c r="L11" s="21">
        <v>6371.62</v>
      </c>
      <c r="M11" s="19">
        <v>6471.91</v>
      </c>
      <c r="N11" s="18">
        <f t="shared" si="2"/>
        <v>100.28999999999996</v>
      </c>
      <c r="O11" s="7" t="s">
        <v>20</v>
      </c>
      <c r="P11" s="7"/>
      <c r="Q11" s="7"/>
      <c r="R11" s="20">
        <v>39022</v>
      </c>
      <c r="S11" s="9"/>
    </row>
    <row r="12" spans="1:19" ht="18.75" customHeight="1">
      <c r="A12" s="10">
        <v>25</v>
      </c>
      <c r="B12" s="10" t="s">
        <v>21</v>
      </c>
      <c r="C12" s="10" t="s">
        <v>17</v>
      </c>
      <c r="D12" s="11" t="s">
        <v>26</v>
      </c>
      <c r="E12" s="12">
        <v>132</v>
      </c>
      <c r="F12" s="13">
        <v>103</v>
      </c>
      <c r="G12" s="14">
        <v>109</v>
      </c>
      <c r="H12" s="15">
        <f t="shared" si="0"/>
        <v>6</v>
      </c>
      <c r="I12" s="16">
        <v>400.49</v>
      </c>
      <c r="J12" s="17">
        <v>411.385</v>
      </c>
      <c r="K12" s="18">
        <f t="shared" si="1"/>
        <v>10.894999999999982</v>
      </c>
      <c r="L12" s="16">
        <v>7473.71</v>
      </c>
      <c r="M12" s="19">
        <v>9027.18</v>
      </c>
      <c r="N12" s="18">
        <f t="shared" si="2"/>
        <v>1553.4700000000003</v>
      </c>
      <c r="O12" s="22" t="s">
        <v>19</v>
      </c>
      <c r="P12" s="22"/>
      <c r="Q12" s="22"/>
      <c r="R12" s="20">
        <v>38961</v>
      </c>
      <c r="S12" s="9"/>
    </row>
    <row r="13" spans="1:19" ht="18.75" customHeight="1">
      <c r="A13" s="10">
        <v>30</v>
      </c>
      <c r="B13" s="10" t="s">
        <v>16</v>
      </c>
      <c r="C13" s="10" t="s">
        <v>17</v>
      </c>
      <c r="D13" s="11" t="s">
        <v>27</v>
      </c>
      <c r="E13" s="12">
        <v>47</v>
      </c>
      <c r="F13" s="13">
        <v>59</v>
      </c>
      <c r="G13" s="14">
        <v>60</v>
      </c>
      <c r="H13" s="15">
        <f t="shared" si="0"/>
        <v>1</v>
      </c>
      <c r="I13" s="16">
        <v>258.9</v>
      </c>
      <c r="J13" s="17">
        <v>262.644</v>
      </c>
      <c r="K13" s="18">
        <f t="shared" si="1"/>
        <v>3.744000000000028</v>
      </c>
      <c r="L13" s="21">
        <v>4372.17</v>
      </c>
      <c r="M13" s="19">
        <v>4847.665400000001</v>
      </c>
      <c r="N13" s="18">
        <f t="shared" si="2"/>
        <v>475.4954000000007</v>
      </c>
      <c r="O13" s="7" t="s">
        <v>20</v>
      </c>
      <c r="P13" s="7"/>
      <c r="Q13" s="7"/>
      <c r="R13" s="20">
        <v>39022</v>
      </c>
      <c r="S13" s="9"/>
    </row>
    <row r="14" spans="1:19" ht="18.75" customHeight="1">
      <c r="A14" s="10">
        <v>37</v>
      </c>
      <c r="B14" s="10" t="s">
        <v>21</v>
      </c>
      <c r="C14" s="10" t="s">
        <v>17</v>
      </c>
      <c r="D14" s="11" t="s">
        <v>28</v>
      </c>
      <c r="E14" s="10" t="s">
        <v>29</v>
      </c>
      <c r="F14" s="13">
        <v>16</v>
      </c>
      <c r="G14" s="24">
        <v>16</v>
      </c>
      <c r="H14" s="15">
        <f t="shared" si="0"/>
        <v>0</v>
      </c>
      <c r="I14" s="16">
        <v>84.31</v>
      </c>
      <c r="J14" s="17">
        <v>85.709</v>
      </c>
      <c r="K14" s="18">
        <f t="shared" si="1"/>
        <v>1.399000000000001</v>
      </c>
      <c r="L14" s="16">
        <v>2030.41</v>
      </c>
      <c r="M14" s="19">
        <v>2580.79</v>
      </c>
      <c r="N14" s="18">
        <f t="shared" si="2"/>
        <v>550.3799999999999</v>
      </c>
      <c r="O14" s="7" t="s">
        <v>20</v>
      </c>
      <c r="P14" s="7"/>
      <c r="Q14" s="7"/>
      <c r="R14" s="20">
        <v>39022</v>
      </c>
      <c r="S14" s="9"/>
    </row>
    <row r="15" spans="1:19" ht="18.75" customHeight="1">
      <c r="A15" s="10">
        <v>40</v>
      </c>
      <c r="B15" s="10" t="s">
        <v>21</v>
      </c>
      <c r="C15" s="10" t="s">
        <v>17</v>
      </c>
      <c r="D15" s="11" t="s">
        <v>30</v>
      </c>
      <c r="E15" s="10" t="s">
        <v>29</v>
      </c>
      <c r="F15" s="13">
        <v>80</v>
      </c>
      <c r="G15" s="14">
        <v>84</v>
      </c>
      <c r="H15" s="15">
        <f t="shared" si="0"/>
        <v>4</v>
      </c>
      <c r="I15" s="16">
        <v>447.43</v>
      </c>
      <c r="J15" s="17">
        <v>477.96600000000007</v>
      </c>
      <c r="K15" s="18">
        <f t="shared" si="1"/>
        <v>30.536000000000058</v>
      </c>
      <c r="L15" s="21">
        <v>7635.33</v>
      </c>
      <c r="M15" s="19">
        <v>9010.293</v>
      </c>
      <c r="N15" s="18">
        <f t="shared" si="2"/>
        <v>1374.9629999999997</v>
      </c>
      <c r="O15" s="22" t="s">
        <v>19</v>
      </c>
      <c r="P15" s="22"/>
      <c r="Q15" s="22"/>
      <c r="R15" s="20">
        <v>38991</v>
      </c>
      <c r="S15" s="9"/>
    </row>
    <row r="16" spans="1:19" s="4" customFormat="1" ht="18.75" customHeight="1">
      <c r="A16" s="10"/>
      <c r="B16" s="10"/>
      <c r="C16" s="10"/>
      <c r="D16" s="11"/>
      <c r="E16" s="10"/>
      <c r="F16" s="25">
        <f aca="true" t="shared" si="3" ref="F16:N16">SUM(F5:F15)</f>
        <v>662</v>
      </c>
      <c r="G16" s="25">
        <f t="shared" si="3"/>
        <v>687</v>
      </c>
      <c r="H16" s="25">
        <f t="shared" si="3"/>
        <v>25</v>
      </c>
      <c r="I16" s="25">
        <f t="shared" si="3"/>
        <v>2810.74</v>
      </c>
      <c r="J16" s="25">
        <f t="shared" si="3"/>
        <v>2903.988</v>
      </c>
      <c r="K16" s="25">
        <f t="shared" si="3"/>
        <v>93.24800000000008</v>
      </c>
      <c r="L16" s="25">
        <f t="shared" si="3"/>
        <v>54276.560000000005</v>
      </c>
      <c r="M16" s="25">
        <f t="shared" si="3"/>
        <v>61617.3884</v>
      </c>
      <c r="N16" s="25">
        <f t="shared" si="3"/>
        <v>7340.8284</v>
      </c>
      <c r="O16" s="7"/>
      <c r="P16" s="7"/>
      <c r="Q16" s="7"/>
      <c r="R16" s="26"/>
      <c r="S16" s="27"/>
    </row>
    <row r="17" spans="1:19" ht="18.75" customHeight="1">
      <c r="A17" s="10">
        <v>5</v>
      </c>
      <c r="B17" s="10" t="s">
        <v>16</v>
      </c>
      <c r="C17" s="10" t="s">
        <v>31</v>
      </c>
      <c r="D17" s="11" t="s">
        <v>16</v>
      </c>
      <c r="E17" s="12">
        <v>16</v>
      </c>
      <c r="F17" s="13">
        <v>17</v>
      </c>
      <c r="G17" s="14">
        <v>26</v>
      </c>
      <c r="H17" s="15">
        <f aca="true" t="shared" si="4" ref="H17:H25">G17-F17</f>
        <v>9</v>
      </c>
      <c r="I17" s="16">
        <v>51.49</v>
      </c>
      <c r="J17" s="17">
        <v>89.46</v>
      </c>
      <c r="K17" s="18">
        <f aca="true" t="shared" si="5" ref="K17:K25">J17-I17</f>
        <v>37.96999999999999</v>
      </c>
      <c r="L17" s="16">
        <v>1631.34</v>
      </c>
      <c r="M17" s="19">
        <v>1940.35</v>
      </c>
      <c r="N17" s="18">
        <f aca="true" t="shared" si="6" ref="N17:N25">M17-L17</f>
        <v>309.01</v>
      </c>
      <c r="O17" s="22" t="s">
        <v>19</v>
      </c>
      <c r="P17" s="22"/>
      <c r="Q17" s="22"/>
      <c r="R17" s="20">
        <v>38777</v>
      </c>
      <c r="S17" s="9"/>
    </row>
    <row r="18" spans="1:19" ht="18.75" customHeight="1">
      <c r="A18" s="10">
        <v>6</v>
      </c>
      <c r="B18" s="10" t="s">
        <v>32</v>
      </c>
      <c r="C18" s="10" t="s">
        <v>31</v>
      </c>
      <c r="D18" s="11" t="s">
        <v>33</v>
      </c>
      <c r="E18" s="12">
        <v>288</v>
      </c>
      <c r="F18" s="13">
        <v>62</v>
      </c>
      <c r="G18" s="14">
        <v>66</v>
      </c>
      <c r="H18" s="15">
        <f t="shared" si="4"/>
        <v>4</v>
      </c>
      <c r="I18" s="16">
        <v>261.13</v>
      </c>
      <c r="J18" s="17">
        <v>260.776</v>
      </c>
      <c r="K18" s="18">
        <f t="shared" si="5"/>
        <v>-0.353999999999985</v>
      </c>
      <c r="L18" s="21">
        <v>5759.79</v>
      </c>
      <c r="M18" s="19">
        <v>5920.754</v>
      </c>
      <c r="N18" s="18">
        <f t="shared" si="6"/>
        <v>160.96399999999994</v>
      </c>
      <c r="O18" s="7" t="s">
        <v>19</v>
      </c>
      <c r="P18" s="7"/>
      <c r="Q18" s="7"/>
      <c r="R18" s="20">
        <v>39022</v>
      </c>
      <c r="S18" s="9"/>
    </row>
    <row r="19" spans="1:19" ht="18.75" customHeight="1">
      <c r="A19" s="10">
        <v>8</v>
      </c>
      <c r="B19" s="10" t="s">
        <v>32</v>
      </c>
      <c r="C19" s="10" t="s">
        <v>31</v>
      </c>
      <c r="D19" s="11" t="s">
        <v>34</v>
      </c>
      <c r="E19" s="12">
        <v>127</v>
      </c>
      <c r="F19" s="13">
        <v>64</v>
      </c>
      <c r="G19" s="14">
        <v>66</v>
      </c>
      <c r="H19" s="15">
        <f t="shared" si="4"/>
        <v>2</v>
      </c>
      <c r="I19" s="16">
        <v>233.14</v>
      </c>
      <c r="J19" s="17">
        <v>255.27800000000002</v>
      </c>
      <c r="K19" s="18">
        <f t="shared" si="5"/>
        <v>22.138000000000034</v>
      </c>
      <c r="L19" s="21">
        <v>5033</v>
      </c>
      <c r="M19" s="19">
        <v>5176.9980000000005</v>
      </c>
      <c r="N19" s="18">
        <f t="shared" si="6"/>
        <v>143.9980000000005</v>
      </c>
      <c r="O19" s="7" t="s">
        <v>20</v>
      </c>
      <c r="P19" s="7"/>
      <c r="Q19" s="7"/>
      <c r="R19" s="20">
        <v>38991</v>
      </c>
      <c r="S19" s="9"/>
    </row>
    <row r="20" spans="1:19" ht="18.75" customHeight="1">
      <c r="A20" s="10">
        <v>28</v>
      </c>
      <c r="B20" s="10" t="s">
        <v>32</v>
      </c>
      <c r="C20" s="10" t="s">
        <v>31</v>
      </c>
      <c r="D20" s="11" t="s">
        <v>35</v>
      </c>
      <c r="E20" s="12">
        <v>241</v>
      </c>
      <c r="F20" s="13">
        <v>30</v>
      </c>
      <c r="G20" s="14">
        <v>36</v>
      </c>
      <c r="H20" s="15">
        <f t="shared" si="4"/>
        <v>6</v>
      </c>
      <c r="I20" s="16">
        <v>135.51</v>
      </c>
      <c r="J20" s="17">
        <v>159.935</v>
      </c>
      <c r="K20" s="18">
        <f t="shared" si="5"/>
        <v>24.42500000000001</v>
      </c>
      <c r="L20" s="21">
        <v>4874.81</v>
      </c>
      <c r="M20" s="19">
        <v>5141.46</v>
      </c>
      <c r="N20" s="18">
        <f t="shared" si="6"/>
        <v>266.64999999999964</v>
      </c>
      <c r="O20" s="22" t="s">
        <v>19</v>
      </c>
      <c r="P20" s="22"/>
      <c r="Q20" s="22"/>
      <c r="R20" s="20">
        <v>39022</v>
      </c>
      <c r="S20" s="9"/>
    </row>
    <row r="21" spans="1:19" ht="18.75" customHeight="1">
      <c r="A21" s="10">
        <v>29</v>
      </c>
      <c r="B21" s="10" t="s">
        <v>16</v>
      </c>
      <c r="C21" s="10" t="s">
        <v>31</v>
      </c>
      <c r="D21" s="11" t="s">
        <v>36</v>
      </c>
      <c r="E21" s="12">
        <v>11</v>
      </c>
      <c r="F21" s="13">
        <v>34</v>
      </c>
      <c r="G21" s="14">
        <v>35</v>
      </c>
      <c r="H21" s="15">
        <f t="shared" si="4"/>
        <v>1</v>
      </c>
      <c r="I21" s="16">
        <v>232.13</v>
      </c>
      <c r="J21" s="17">
        <v>232.315</v>
      </c>
      <c r="K21" s="18">
        <f t="shared" si="5"/>
        <v>0.18500000000000227</v>
      </c>
      <c r="L21" s="16">
        <v>5075.97</v>
      </c>
      <c r="M21" s="19">
        <v>5277.66</v>
      </c>
      <c r="N21" s="18">
        <f t="shared" si="6"/>
        <v>201.6899999999996</v>
      </c>
      <c r="O21" s="7" t="s">
        <v>20</v>
      </c>
      <c r="P21" s="7"/>
      <c r="Q21" s="7"/>
      <c r="R21" s="20">
        <v>39022</v>
      </c>
      <c r="S21" s="9"/>
    </row>
    <row r="22" spans="1:19" ht="18.75" customHeight="1">
      <c r="A22" s="10">
        <v>33</v>
      </c>
      <c r="B22" s="10" t="s">
        <v>32</v>
      </c>
      <c r="C22" s="10" t="s">
        <v>31</v>
      </c>
      <c r="D22" s="11" t="s">
        <v>37</v>
      </c>
      <c r="E22" s="12">
        <v>67</v>
      </c>
      <c r="F22" s="13">
        <v>72</v>
      </c>
      <c r="G22" s="14">
        <v>75</v>
      </c>
      <c r="H22" s="15">
        <f t="shared" si="4"/>
        <v>3</v>
      </c>
      <c r="I22" s="16">
        <v>340.7</v>
      </c>
      <c r="J22" s="17">
        <v>348.856</v>
      </c>
      <c r="K22" s="18">
        <f t="shared" si="5"/>
        <v>8.156000000000006</v>
      </c>
      <c r="L22" s="16">
        <v>7809.2</v>
      </c>
      <c r="M22" s="19">
        <v>8318.7</v>
      </c>
      <c r="N22" s="18">
        <f t="shared" si="6"/>
        <v>509.5000000000009</v>
      </c>
      <c r="O22" s="22" t="s">
        <v>19</v>
      </c>
      <c r="P22" s="22"/>
      <c r="Q22" s="22"/>
      <c r="R22" s="20">
        <v>38777</v>
      </c>
      <c r="S22" s="9"/>
    </row>
    <row r="23" spans="1:19" ht="18.75" customHeight="1">
      <c r="A23" s="10">
        <v>35</v>
      </c>
      <c r="B23" s="10" t="s">
        <v>16</v>
      </c>
      <c r="C23" s="10" t="s">
        <v>31</v>
      </c>
      <c r="D23" s="11" t="s">
        <v>38</v>
      </c>
      <c r="E23" s="12">
        <v>23</v>
      </c>
      <c r="F23" s="13">
        <v>14</v>
      </c>
      <c r="G23" s="14">
        <v>29</v>
      </c>
      <c r="H23" s="15">
        <f t="shared" si="4"/>
        <v>15</v>
      </c>
      <c r="I23" s="16">
        <v>88.96</v>
      </c>
      <c r="J23" s="17">
        <v>154.588</v>
      </c>
      <c r="K23" s="18">
        <f t="shared" si="5"/>
        <v>65.628</v>
      </c>
      <c r="L23" s="16">
        <v>5162.95</v>
      </c>
      <c r="M23" s="19">
        <v>5731.968999999999</v>
      </c>
      <c r="N23" s="18">
        <f t="shared" si="6"/>
        <v>569.0189999999993</v>
      </c>
      <c r="O23" s="22" t="s">
        <v>19</v>
      </c>
      <c r="P23" s="22"/>
      <c r="Q23" s="22"/>
      <c r="R23" s="20">
        <v>38777</v>
      </c>
      <c r="S23" s="9"/>
    </row>
    <row r="24" spans="1:19" ht="18.75" customHeight="1">
      <c r="A24" s="10">
        <v>42</v>
      </c>
      <c r="B24" s="10" t="s">
        <v>32</v>
      </c>
      <c r="C24" s="10" t="s">
        <v>31</v>
      </c>
      <c r="D24" s="11" t="s">
        <v>39</v>
      </c>
      <c r="E24" s="12">
        <v>77</v>
      </c>
      <c r="F24" s="13">
        <v>39</v>
      </c>
      <c r="G24" s="14">
        <v>57</v>
      </c>
      <c r="H24" s="15">
        <f t="shared" si="4"/>
        <v>18</v>
      </c>
      <c r="I24" s="16">
        <v>153.37</v>
      </c>
      <c r="J24" s="17">
        <v>204.009</v>
      </c>
      <c r="K24" s="18">
        <f t="shared" si="5"/>
        <v>50.63899999999998</v>
      </c>
      <c r="L24" s="21">
        <v>3695.73</v>
      </c>
      <c r="M24" s="19">
        <v>4996</v>
      </c>
      <c r="N24" s="18">
        <f t="shared" si="6"/>
        <v>1300.27</v>
      </c>
      <c r="O24" s="22" t="s">
        <v>19</v>
      </c>
      <c r="P24" s="22"/>
      <c r="Q24" s="22"/>
      <c r="R24" s="20">
        <v>38777</v>
      </c>
      <c r="S24" s="9"/>
    </row>
    <row r="25" spans="1:19" ht="18.75" customHeight="1">
      <c r="A25" s="10">
        <v>45</v>
      </c>
      <c r="B25" s="10" t="s">
        <v>16</v>
      </c>
      <c r="C25" s="10" t="s">
        <v>31</v>
      </c>
      <c r="D25" s="11" t="s">
        <v>40</v>
      </c>
      <c r="E25" s="12">
        <v>143</v>
      </c>
      <c r="F25" s="13">
        <v>44</v>
      </c>
      <c r="G25" s="28">
        <v>44</v>
      </c>
      <c r="H25" s="15">
        <f t="shared" si="4"/>
        <v>0</v>
      </c>
      <c r="I25" s="16">
        <v>280.77</v>
      </c>
      <c r="J25" s="17">
        <v>270.855</v>
      </c>
      <c r="K25" s="18">
        <f t="shared" si="5"/>
        <v>-9.914999999999964</v>
      </c>
      <c r="L25" s="16">
        <v>5349.93</v>
      </c>
      <c r="M25" s="29">
        <v>6093.94</v>
      </c>
      <c r="N25" s="18">
        <f t="shared" si="6"/>
        <v>744.0099999999993</v>
      </c>
      <c r="O25" s="7" t="s">
        <v>20</v>
      </c>
      <c r="P25" s="7"/>
      <c r="Q25" s="7"/>
      <c r="R25" s="20">
        <v>39022</v>
      </c>
      <c r="S25" s="9"/>
    </row>
    <row r="26" spans="1:19" ht="18.75" customHeight="1">
      <c r="A26" s="10"/>
      <c r="B26" s="10"/>
      <c r="C26" s="10"/>
      <c r="D26" s="11"/>
      <c r="E26" s="12"/>
      <c r="F26" s="30">
        <f aca="true" t="shared" si="7" ref="F26:N26">SUM(F17:F25)</f>
        <v>376</v>
      </c>
      <c r="G26" s="30">
        <f t="shared" si="7"/>
        <v>434</v>
      </c>
      <c r="H26" s="30">
        <f t="shared" si="7"/>
        <v>58</v>
      </c>
      <c r="I26" s="30">
        <f t="shared" si="7"/>
        <v>1777.1999999999998</v>
      </c>
      <c r="J26" s="30">
        <f t="shared" si="7"/>
        <v>1976.0720000000001</v>
      </c>
      <c r="K26" s="30">
        <f t="shared" si="7"/>
        <v>198.8720000000001</v>
      </c>
      <c r="L26" s="30">
        <f t="shared" si="7"/>
        <v>44392.72000000001</v>
      </c>
      <c r="M26" s="30">
        <f t="shared" si="7"/>
        <v>48597.831</v>
      </c>
      <c r="N26" s="30">
        <f t="shared" si="7"/>
        <v>4205.110999999999</v>
      </c>
      <c r="O26" s="7"/>
      <c r="P26" s="7"/>
      <c r="Q26" s="7"/>
      <c r="R26" s="20"/>
      <c r="S26" s="9"/>
    </row>
    <row r="27" spans="1:19" ht="18.75" customHeight="1">
      <c r="A27" s="10">
        <v>2</v>
      </c>
      <c r="B27" s="10" t="s">
        <v>41</v>
      </c>
      <c r="C27" s="10" t="s">
        <v>42</v>
      </c>
      <c r="D27" s="11" t="s">
        <v>43</v>
      </c>
      <c r="E27" s="10" t="s">
        <v>29</v>
      </c>
      <c r="F27" s="13">
        <v>48</v>
      </c>
      <c r="G27" s="14">
        <v>49</v>
      </c>
      <c r="H27" s="15">
        <f aca="true" t="shared" si="8" ref="H27:H38">G27-F27</f>
        <v>1</v>
      </c>
      <c r="I27" s="16">
        <v>294.21</v>
      </c>
      <c r="J27" s="17">
        <v>274.25</v>
      </c>
      <c r="K27" s="18">
        <f aca="true" t="shared" si="9" ref="K27:K38">J27-I27</f>
        <v>-19.95999999999998</v>
      </c>
      <c r="L27" s="21">
        <v>5260.6</v>
      </c>
      <c r="M27" s="19">
        <v>5697.127</v>
      </c>
      <c r="N27" s="18">
        <f aca="true" t="shared" si="10" ref="N27:N38">M27-L27</f>
        <v>436.52700000000004</v>
      </c>
      <c r="O27" s="22" t="s">
        <v>20</v>
      </c>
      <c r="P27" s="22"/>
      <c r="Q27" s="22"/>
      <c r="R27" s="20">
        <v>38777</v>
      </c>
      <c r="S27" s="9"/>
    </row>
    <row r="28" spans="1:19" ht="18.75" customHeight="1">
      <c r="A28" s="10">
        <v>10</v>
      </c>
      <c r="B28" s="10" t="s">
        <v>44</v>
      </c>
      <c r="C28" s="10" t="s">
        <v>42</v>
      </c>
      <c r="D28" s="11" t="s">
        <v>45</v>
      </c>
      <c r="E28" s="12">
        <v>31</v>
      </c>
      <c r="F28" s="13">
        <v>58</v>
      </c>
      <c r="G28" s="14">
        <v>60</v>
      </c>
      <c r="H28" s="15">
        <f t="shared" si="8"/>
        <v>2</v>
      </c>
      <c r="I28" s="16">
        <v>271.12</v>
      </c>
      <c r="J28" s="17">
        <v>276.932</v>
      </c>
      <c r="K28" s="18">
        <f t="shared" si="9"/>
        <v>5.812000000000012</v>
      </c>
      <c r="L28" s="21">
        <v>5112.26</v>
      </c>
      <c r="M28" s="19">
        <v>5120.2350023294</v>
      </c>
      <c r="N28" s="18">
        <f t="shared" si="10"/>
        <v>7.975002329400013</v>
      </c>
      <c r="O28" s="7" t="s">
        <v>20</v>
      </c>
      <c r="P28" s="7"/>
      <c r="Q28" s="7"/>
      <c r="R28" s="20">
        <v>39022</v>
      </c>
      <c r="S28" s="9"/>
    </row>
    <row r="29" spans="1:19" ht="18.75" customHeight="1">
      <c r="A29" s="10">
        <v>11</v>
      </c>
      <c r="B29" s="10" t="s">
        <v>41</v>
      </c>
      <c r="C29" s="10" t="s">
        <v>42</v>
      </c>
      <c r="D29" s="11" t="s">
        <v>46</v>
      </c>
      <c r="E29" s="12">
        <v>68</v>
      </c>
      <c r="F29" s="13">
        <v>86</v>
      </c>
      <c r="G29" s="14">
        <v>90</v>
      </c>
      <c r="H29" s="15">
        <f t="shared" si="8"/>
        <v>4</v>
      </c>
      <c r="I29" s="16">
        <v>474.44</v>
      </c>
      <c r="J29" s="17">
        <v>484.825</v>
      </c>
      <c r="K29" s="18">
        <f t="shared" si="9"/>
        <v>10.384999999999991</v>
      </c>
      <c r="L29" s="16">
        <v>9761.52</v>
      </c>
      <c r="M29" s="19">
        <v>10826.07</v>
      </c>
      <c r="N29" s="18">
        <f t="shared" si="10"/>
        <v>1064.5499999999993</v>
      </c>
      <c r="O29" s="22" t="s">
        <v>19</v>
      </c>
      <c r="P29" s="22"/>
      <c r="Q29" s="22"/>
      <c r="R29" s="20">
        <v>38899</v>
      </c>
      <c r="S29" s="9"/>
    </row>
    <row r="30" spans="1:19" ht="18.75" customHeight="1">
      <c r="A30" s="10">
        <v>17</v>
      </c>
      <c r="B30" s="10" t="s">
        <v>41</v>
      </c>
      <c r="C30" s="10" t="s">
        <v>42</v>
      </c>
      <c r="D30" s="11" t="s">
        <v>47</v>
      </c>
      <c r="E30" s="12">
        <v>86</v>
      </c>
      <c r="F30" s="13">
        <v>30</v>
      </c>
      <c r="G30" s="14">
        <v>32</v>
      </c>
      <c r="H30" s="15">
        <f t="shared" si="8"/>
        <v>2</v>
      </c>
      <c r="I30" s="16">
        <v>98.32</v>
      </c>
      <c r="J30" s="17">
        <v>112.495</v>
      </c>
      <c r="K30" s="18">
        <f t="shared" si="9"/>
        <v>14.175000000000011</v>
      </c>
      <c r="L30" s="16">
        <v>2291.58</v>
      </c>
      <c r="M30" s="19">
        <v>2324.07</v>
      </c>
      <c r="N30" s="18">
        <f t="shared" si="10"/>
        <v>32.49000000000024</v>
      </c>
      <c r="O30" s="22" t="s">
        <v>19</v>
      </c>
      <c r="P30" s="22"/>
      <c r="Q30" s="22"/>
      <c r="R30" s="20">
        <v>39022</v>
      </c>
      <c r="S30" s="9"/>
    </row>
    <row r="31" spans="1:19" ht="18.75" customHeight="1">
      <c r="A31" s="10">
        <v>19</v>
      </c>
      <c r="B31" s="10" t="s">
        <v>41</v>
      </c>
      <c r="C31" s="10" t="s">
        <v>42</v>
      </c>
      <c r="D31" s="11" t="s">
        <v>48</v>
      </c>
      <c r="E31" s="12">
        <v>52</v>
      </c>
      <c r="F31" s="13">
        <v>58</v>
      </c>
      <c r="G31" s="14">
        <v>85</v>
      </c>
      <c r="H31" s="15">
        <f t="shared" si="8"/>
        <v>27</v>
      </c>
      <c r="I31" s="16">
        <v>248.29</v>
      </c>
      <c r="J31" s="17">
        <v>365.01399999999995</v>
      </c>
      <c r="K31" s="18">
        <f t="shared" si="9"/>
        <v>116.72399999999996</v>
      </c>
      <c r="L31" s="16">
        <v>6828.68</v>
      </c>
      <c r="M31" s="19">
        <v>7661.65998</v>
      </c>
      <c r="N31" s="18">
        <f t="shared" si="10"/>
        <v>832.9799800000001</v>
      </c>
      <c r="O31" s="22" t="s">
        <v>19</v>
      </c>
      <c r="P31" s="22"/>
      <c r="Q31" s="22"/>
      <c r="R31" s="20">
        <v>38777</v>
      </c>
      <c r="S31" s="9"/>
    </row>
    <row r="32" spans="1:19" ht="18.75" customHeight="1">
      <c r="A32" s="10">
        <v>21</v>
      </c>
      <c r="B32" s="10" t="s">
        <v>41</v>
      </c>
      <c r="C32" s="10" t="s">
        <v>42</v>
      </c>
      <c r="D32" s="11" t="s">
        <v>72</v>
      </c>
      <c r="E32" s="12">
        <v>39</v>
      </c>
      <c r="F32" s="13">
        <v>61</v>
      </c>
      <c r="G32" s="14">
        <v>64</v>
      </c>
      <c r="H32" s="15">
        <f t="shared" si="8"/>
        <v>3</v>
      </c>
      <c r="I32" s="16">
        <v>263.07</v>
      </c>
      <c r="J32" s="17">
        <v>273.48</v>
      </c>
      <c r="K32" s="18">
        <f t="shared" si="9"/>
        <v>10.410000000000025</v>
      </c>
      <c r="L32" s="16">
        <v>4557.65</v>
      </c>
      <c r="M32" s="19">
        <v>5202.53</v>
      </c>
      <c r="N32" s="18">
        <f t="shared" si="10"/>
        <v>644.8800000000001</v>
      </c>
      <c r="O32" s="7" t="s">
        <v>19</v>
      </c>
      <c r="P32" s="7"/>
      <c r="Q32" s="7"/>
      <c r="R32" s="20">
        <v>39022</v>
      </c>
      <c r="S32" s="9"/>
    </row>
    <row r="33" spans="1:19" ht="18.75" customHeight="1">
      <c r="A33" s="10">
        <v>22</v>
      </c>
      <c r="B33" s="10" t="s">
        <v>41</v>
      </c>
      <c r="C33" s="10" t="s">
        <v>42</v>
      </c>
      <c r="D33" s="11" t="s">
        <v>49</v>
      </c>
      <c r="E33" s="12">
        <v>24</v>
      </c>
      <c r="F33" s="13">
        <v>44</v>
      </c>
      <c r="G33" s="14">
        <v>53</v>
      </c>
      <c r="H33" s="15">
        <f t="shared" si="8"/>
        <v>9</v>
      </c>
      <c r="I33" s="16">
        <v>228.22</v>
      </c>
      <c r="J33" s="17">
        <v>286.959</v>
      </c>
      <c r="K33" s="18">
        <f t="shared" si="9"/>
        <v>58.739000000000004</v>
      </c>
      <c r="L33" s="21">
        <v>5637.39</v>
      </c>
      <c r="M33" s="19">
        <v>6284.784217</v>
      </c>
      <c r="N33" s="18">
        <f t="shared" si="10"/>
        <v>647.394217</v>
      </c>
      <c r="O33" s="22" t="s">
        <v>19</v>
      </c>
      <c r="P33" s="22"/>
      <c r="Q33" s="22"/>
      <c r="R33" s="20">
        <v>38777</v>
      </c>
      <c r="S33" s="9"/>
    </row>
    <row r="34" spans="1:19" ht="18.75" customHeight="1">
      <c r="A34" s="10">
        <v>24</v>
      </c>
      <c r="B34" s="10" t="s">
        <v>44</v>
      </c>
      <c r="C34" s="10" t="s">
        <v>42</v>
      </c>
      <c r="D34" s="11" t="s">
        <v>50</v>
      </c>
      <c r="E34" s="12">
        <v>22</v>
      </c>
      <c r="F34" s="13">
        <v>38</v>
      </c>
      <c r="G34" s="14">
        <v>47</v>
      </c>
      <c r="H34" s="15">
        <f t="shared" si="8"/>
        <v>9</v>
      </c>
      <c r="I34" s="16">
        <v>143.89</v>
      </c>
      <c r="J34" s="17">
        <v>196.865</v>
      </c>
      <c r="K34" s="18">
        <f t="shared" si="9"/>
        <v>52.97500000000002</v>
      </c>
      <c r="L34" s="21">
        <v>4131.2</v>
      </c>
      <c r="M34" s="19">
        <v>4841.34</v>
      </c>
      <c r="N34" s="18">
        <f t="shared" si="10"/>
        <v>710.1400000000003</v>
      </c>
      <c r="O34" s="22" t="s">
        <v>19</v>
      </c>
      <c r="P34" s="22"/>
      <c r="Q34" s="22"/>
      <c r="R34" s="20">
        <v>38777</v>
      </c>
      <c r="S34" s="9"/>
    </row>
    <row r="35" spans="1:19" ht="18.75" customHeight="1">
      <c r="A35" s="10">
        <v>27</v>
      </c>
      <c r="B35" s="10" t="s">
        <v>44</v>
      </c>
      <c r="C35" s="10" t="s">
        <v>42</v>
      </c>
      <c r="D35" s="11" t="s">
        <v>51</v>
      </c>
      <c r="E35" s="10" t="s">
        <v>29</v>
      </c>
      <c r="F35" s="13">
        <v>17</v>
      </c>
      <c r="G35" s="14">
        <v>26</v>
      </c>
      <c r="H35" s="15">
        <f t="shared" si="8"/>
        <v>9</v>
      </c>
      <c r="I35" s="16">
        <v>86.77</v>
      </c>
      <c r="J35" s="17">
        <v>130.37199999999999</v>
      </c>
      <c r="K35" s="18">
        <f t="shared" si="9"/>
        <v>43.60199999999999</v>
      </c>
      <c r="L35" s="16">
        <v>2232.96</v>
      </c>
      <c r="M35" s="19">
        <v>2553.13</v>
      </c>
      <c r="N35" s="18">
        <f t="shared" si="10"/>
        <v>320.1700000000001</v>
      </c>
      <c r="O35" s="22" t="s">
        <v>19</v>
      </c>
      <c r="P35" s="22"/>
      <c r="Q35" s="22"/>
      <c r="R35" s="20">
        <v>38777</v>
      </c>
      <c r="S35" s="9"/>
    </row>
    <row r="36" spans="1:19" ht="18.75" customHeight="1">
      <c r="A36" s="10">
        <v>31</v>
      </c>
      <c r="B36" s="10" t="s">
        <v>44</v>
      </c>
      <c r="C36" s="10" t="s">
        <v>42</v>
      </c>
      <c r="D36" s="11" t="s">
        <v>52</v>
      </c>
      <c r="E36" s="12">
        <v>4</v>
      </c>
      <c r="F36" s="13">
        <v>20</v>
      </c>
      <c r="G36" s="14">
        <v>36</v>
      </c>
      <c r="H36" s="15">
        <f t="shared" si="8"/>
        <v>16</v>
      </c>
      <c r="I36" s="16">
        <v>135.01</v>
      </c>
      <c r="J36" s="17">
        <v>204.085</v>
      </c>
      <c r="K36" s="18">
        <f t="shared" si="9"/>
        <v>69.07500000000002</v>
      </c>
      <c r="L36" s="16">
        <v>3790.35</v>
      </c>
      <c r="M36" s="19">
        <v>3899.75</v>
      </c>
      <c r="N36" s="18">
        <f t="shared" si="10"/>
        <v>109.40000000000009</v>
      </c>
      <c r="O36" s="22" t="s">
        <v>19</v>
      </c>
      <c r="P36" s="22"/>
      <c r="Q36" s="22"/>
      <c r="R36" s="20">
        <v>38777</v>
      </c>
      <c r="S36" s="9"/>
    </row>
    <row r="37" spans="1:19" ht="18.75" customHeight="1">
      <c r="A37" s="10">
        <v>39</v>
      </c>
      <c r="B37" s="10" t="s">
        <v>44</v>
      </c>
      <c r="C37" s="10" t="s">
        <v>42</v>
      </c>
      <c r="D37" s="11" t="s">
        <v>53</v>
      </c>
      <c r="E37" s="12">
        <v>10</v>
      </c>
      <c r="F37" s="13">
        <v>57</v>
      </c>
      <c r="G37" s="14">
        <v>60</v>
      </c>
      <c r="H37" s="15">
        <f t="shared" si="8"/>
        <v>3</v>
      </c>
      <c r="I37" s="16">
        <v>258.89</v>
      </c>
      <c r="J37" s="17">
        <v>273.439</v>
      </c>
      <c r="K37" s="18">
        <f t="shared" si="9"/>
        <v>14.549000000000035</v>
      </c>
      <c r="L37" s="16">
        <v>5529.18</v>
      </c>
      <c r="M37" s="19">
        <v>5875.79</v>
      </c>
      <c r="N37" s="18">
        <f t="shared" si="10"/>
        <v>346.6099999999997</v>
      </c>
      <c r="O37" s="22" t="s">
        <v>19</v>
      </c>
      <c r="P37" s="22"/>
      <c r="Q37" s="22"/>
      <c r="R37" s="20">
        <v>38899</v>
      </c>
      <c r="S37" s="9"/>
    </row>
    <row r="38" spans="1:19" ht="18.75" customHeight="1">
      <c r="A38" s="10">
        <v>43</v>
      </c>
      <c r="B38" s="10" t="s">
        <v>44</v>
      </c>
      <c r="C38" s="10" t="s">
        <v>42</v>
      </c>
      <c r="D38" s="11" t="s">
        <v>44</v>
      </c>
      <c r="E38" s="12">
        <v>59</v>
      </c>
      <c r="F38" s="13">
        <v>44</v>
      </c>
      <c r="G38" s="14">
        <v>50</v>
      </c>
      <c r="H38" s="15">
        <f t="shared" si="8"/>
        <v>6</v>
      </c>
      <c r="I38" s="16">
        <v>199.31</v>
      </c>
      <c r="J38" s="17">
        <v>232.46</v>
      </c>
      <c r="K38" s="18">
        <f t="shared" si="9"/>
        <v>33.150000000000006</v>
      </c>
      <c r="L38" s="16">
        <v>5123.36</v>
      </c>
      <c r="M38" s="19">
        <v>5584.93</v>
      </c>
      <c r="N38" s="18">
        <f t="shared" si="10"/>
        <v>461.5700000000006</v>
      </c>
      <c r="O38" s="22" t="s">
        <v>19</v>
      </c>
      <c r="P38" s="22"/>
      <c r="Q38" s="22"/>
      <c r="R38" s="20">
        <v>38838</v>
      </c>
      <c r="S38" s="9"/>
    </row>
    <row r="39" spans="1:19" ht="18.75" customHeight="1">
      <c r="A39" s="10"/>
      <c r="B39" s="10"/>
      <c r="C39" s="10"/>
      <c r="D39" s="11"/>
      <c r="E39" s="12"/>
      <c r="F39" s="30">
        <f aca="true" t="shared" si="11" ref="F39:N39">SUM(F27:F38)</f>
        <v>561</v>
      </c>
      <c r="G39" s="30">
        <f t="shared" si="11"/>
        <v>652</v>
      </c>
      <c r="H39" s="30">
        <f t="shared" si="11"/>
        <v>91</v>
      </c>
      <c r="I39" s="30">
        <f t="shared" si="11"/>
        <v>2701.54</v>
      </c>
      <c r="J39" s="30">
        <f t="shared" si="11"/>
        <v>3111.1759999999995</v>
      </c>
      <c r="K39" s="30">
        <f t="shared" si="11"/>
        <v>409.6360000000001</v>
      </c>
      <c r="L39" s="30">
        <f t="shared" si="11"/>
        <v>60256.729999999996</v>
      </c>
      <c r="M39" s="30">
        <f t="shared" si="11"/>
        <v>65871.4161993294</v>
      </c>
      <c r="N39" s="30">
        <f t="shared" si="11"/>
        <v>5614.686199329401</v>
      </c>
      <c r="O39" s="22"/>
      <c r="P39" s="22"/>
      <c r="Q39" s="22"/>
      <c r="R39" s="20"/>
      <c r="S39" s="9"/>
    </row>
    <row r="40" spans="1:19" ht="18.75" customHeight="1">
      <c r="A40" s="10">
        <v>1</v>
      </c>
      <c r="B40" s="10" t="s">
        <v>54</v>
      </c>
      <c r="C40" s="10" t="s">
        <v>55</v>
      </c>
      <c r="D40" s="11" t="s">
        <v>56</v>
      </c>
      <c r="E40" s="31">
        <v>31</v>
      </c>
      <c r="F40" s="13">
        <v>90</v>
      </c>
      <c r="G40" s="14">
        <v>101</v>
      </c>
      <c r="H40" s="15">
        <f aca="true" t="shared" si="12" ref="H40:H52">G40-F40</f>
        <v>11</v>
      </c>
      <c r="I40" s="16">
        <v>440.02</v>
      </c>
      <c r="J40" s="17">
        <v>499.485</v>
      </c>
      <c r="K40" s="18">
        <f aca="true" t="shared" si="13" ref="K40:K52">J40-I40</f>
        <v>59.46500000000003</v>
      </c>
      <c r="L40" s="16">
        <v>8320.86</v>
      </c>
      <c r="M40" s="19">
        <v>8655.87</v>
      </c>
      <c r="N40" s="18">
        <f aca="true" t="shared" si="14" ref="N40:N52">M40-L40</f>
        <v>335.0100000000002</v>
      </c>
      <c r="O40" s="22" t="s">
        <v>19</v>
      </c>
      <c r="P40" s="22"/>
      <c r="Q40" s="22"/>
      <c r="R40" s="20">
        <v>38961</v>
      </c>
      <c r="S40" s="9"/>
    </row>
    <row r="41" spans="1:19" ht="18.75" customHeight="1">
      <c r="A41" s="10">
        <v>7</v>
      </c>
      <c r="B41" s="10" t="s">
        <v>54</v>
      </c>
      <c r="C41" s="10" t="s">
        <v>55</v>
      </c>
      <c r="D41" s="11" t="s">
        <v>57</v>
      </c>
      <c r="E41" s="12">
        <v>211</v>
      </c>
      <c r="F41" s="13">
        <v>80</v>
      </c>
      <c r="G41" s="14">
        <v>81</v>
      </c>
      <c r="H41" s="15">
        <f t="shared" si="12"/>
        <v>1</v>
      </c>
      <c r="I41" s="16">
        <v>454.78</v>
      </c>
      <c r="J41" s="17">
        <v>450.93</v>
      </c>
      <c r="K41" s="18">
        <f t="shared" si="13"/>
        <v>-3.849999999999966</v>
      </c>
      <c r="L41" s="16">
        <v>9140.15</v>
      </c>
      <c r="M41" s="19">
        <v>9722.71</v>
      </c>
      <c r="N41" s="18">
        <f t="shared" si="14"/>
        <v>582.5599999999995</v>
      </c>
      <c r="O41" s="7" t="s">
        <v>20</v>
      </c>
      <c r="P41" s="7"/>
      <c r="Q41" s="7"/>
      <c r="R41" s="20">
        <v>39022</v>
      </c>
      <c r="S41" s="9"/>
    </row>
    <row r="42" spans="1:19" ht="18.75" customHeight="1">
      <c r="A42" s="10">
        <v>12</v>
      </c>
      <c r="B42" s="10" t="s">
        <v>54</v>
      </c>
      <c r="C42" s="10" t="s">
        <v>55</v>
      </c>
      <c r="D42" s="11" t="s">
        <v>58</v>
      </c>
      <c r="E42" s="12">
        <v>60</v>
      </c>
      <c r="F42" s="13">
        <v>70</v>
      </c>
      <c r="G42" s="14">
        <v>71</v>
      </c>
      <c r="H42" s="15">
        <f t="shared" si="12"/>
        <v>1</v>
      </c>
      <c r="I42" s="16">
        <v>273.61</v>
      </c>
      <c r="J42" s="17">
        <v>283.30199999999996</v>
      </c>
      <c r="K42" s="18">
        <f t="shared" si="13"/>
        <v>9.69199999999995</v>
      </c>
      <c r="L42" s="21">
        <v>6040.59</v>
      </c>
      <c r="M42" s="19">
        <v>6102.58</v>
      </c>
      <c r="N42" s="18">
        <f t="shared" si="14"/>
        <v>61.98999999999978</v>
      </c>
      <c r="O42" s="22" t="s">
        <v>20</v>
      </c>
      <c r="P42" s="22"/>
      <c r="Q42" s="22"/>
      <c r="R42" s="22" t="s">
        <v>59</v>
      </c>
      <c r="S42" s="9"/>
    </row>
    <row r="43" spans="1:19" ht="18.75" customHeight="1">
      <c r="A43" s="10">
        <v>18</v>
      </c>
      <c r="B43" s="10" t="s">
        <v>54</v>
      </c>
      <c r="C43" s="10" t="s">
        <v>55</v>
      </c>
      <c r="D43" s="11" t="s">
        <v>60</v>
      </c>
      <c r="E43" s="12">
        <v>49</v>
      </c>
      <c r="F43" s="13">
        <v>60</v>
      </c>
      <c r="G43" s="14">
        <v>63</v>
      </c>
      <c r="H43" s="15">
        <f t="shared" si="12"/>
        <v>3</v>
      </c>
      <c r="I43" s="16">
        <v>226.63</v>
      </c>
      <c r="J43" s="17">
        <v>267.51899999999995</v>
      </c>
      <c r="K43" s="18">
        <f t="shared" si="13"/>
        <v>40.88899999999995</v>
      </c>
      <c r="L43" s="21">
        <v>4842.37</v>
      </c>
      <c r="M43" s="19">
        <v>5128.67</v>
      </c>
      <c r="N43" s="18">
        <f t="shared" si="14"/>
        <v>286.3000000000002</v>
      </c>
      <c r="O43" s="22" t="s">
        <v>19</v>
      </c>
      <c r="P43" s="22"/>
      <c r="Q43" s="22"/>
      <c r="R43" s="20">
        <v>39022</v>
      </c>
      <c r="S43" s="9"/>
    </row>
    <row r="44" spans="1:19" ht="18.75" customHeight="1">
      <c r="A44" s="10">
        <v>20</v>
      </c>
      <c r="B44" s="10" t="s">
        <v>54</v>
      </c>
      <c r="C44" s="10" t="s">
        <v>55</v>
      </c>
      <c r="D44" s="11" t="s">
        <v>61</v>
      </c>
      <c r="E44" s="12">
        <v>34</v>
      </c>
      <c r="F44" s="13">
        <v>36</v>
      </c>
      <c r="G44" s="32">
        <v>33</v>
      </c>
      <c r="H44" s="15">
        <f t="shared" si="12"/>
        <v>-3</v>
      </c>
      <c r="I44" s="16">
        <v>172.7</v>
      </c>
      <c r="J44" s="17">
        <v>157.66</v>
      </c>
      <c r="K44" s="18">
        <f t="shared" si="13"/>
        <v>-15.039999999999992</v>
      </c>
      <c r="L44" s="21">
        <v>4376.77</v>
      </c>
      <c r="M44" s="19">
        <v>4857.27</v>
      </c>
      <c r="N44" s="18">
        <f t="shared" si="14"/>
        <v>480.5</v>
      </c>
      <c r="O44" s="7" t="s">
        <v>62</v>
      </c>
      <c r="P44" s="7"/>
      <c r="Q44" s="7"/>
      <c r="R44" s="20">
        <v>39022</v>
      </c>
      <c r="S44" s="9"/>
    </row>
    <row r="45" spans="1:19" ht="18.75" customHeight="1">
      <c r="A45" s="10">
        <v>23</v>
      </c>
      <c r="B45" s="10" t="s">
        <v>54</v>
      </c>
      <c r="C45" s="10" t="s">
        <v>55</v>
      </c>
      <c r="D45" s="11" t="s">
        <v>63</v>
      </c>
      <c r="E45" s="12">
        <v>66</v>
      </c>
      <c r="F45" s="13">
        <v>77</v>
      </c>
      <c r="G45" s="14">
        <v>78</v>
      </c>
      <c r="H45" s="15">
        <f t="shared" si="12"/>
        <v>1</v>
      </c>
      <c r="I45" s="16">
        <v>429.72</v>
      </c>
      <c r="J45" s="17">
        <v>447.55</v>
      </c>
      <c r="K45" s="18">
        <f t="shared" si="13"/>
        <v>17.829999999999984</v>
      </c>
      <c r="L45" s="16">
        <v>6619.33</v>
      </c>
      <c r="M45" s="19">
        <v>7143.56</v>
      </c>
      <c r="N45" s="18">
        <f t="shared" si="14"/>
        <v>524.2300000000005</v>
      </c>
      <c r="O45" s="22" t="s">
        <v>20</v>
      </c>
      <c r="P45" s="22"/>
      <c r="Q45" s="22"/>
      <c r="R45" s="20">
        <v>38899</v>
      </c>
      <c r="S45" s="9"/>
    </row>
    <row r="46" spans="1:19" ht="18.75" customHeight="1">
      <c r="A46" s="10">
        <v>26</v>
      </c>
      <c r="B46" s="10" t="s">
        <v>54</v>
      </c>
      <c r="C46" s="10" t="s">
        <v>55</v>
      </c>
      <c r="D46" s="11" t="s">
        <v>64</v>
      </c>
      <c r="E46" s="12">
        <v>34</v>
      </c>
      <c r="F46" s="13">
        <v>46</v>
      </c>
      <c r="G46" s="14">
        <v>45</v>
      </c>
      <c r="H46" s="15">
        <f t="shared" si="12"/>
        <v>-1</v>
      </c>
      <c r="I46" s="16">
        <v>172.98</v>
      </c>
      <c r="J46" s="17">
        <v>162.705</v>
      </c>
      <c r="K46" s="18">
        <f t="shared" si="13"/>
        <v>-10.274999999999977</v>
      </c>
      <c r="L46" s="21">
        <v>4443.66</v>
      </c>
      <c r="M46" s="19">
        <v>4457.04</v>
      </c>
      <c r="N46" s="18">
        <f t="shared" si="14"/>
        <v>13.38000000000011</v>
      </c>
      <c r="O46" s="7" t="s">
        <v>20</v>
      </c>
      <c r="P46" s="7"/>
      <c r="Q46" s="7"/>
      <c r="R46" s="20">
        <v>39022</v>
      </c>
      <c r="S46" s="9"/>
    </row>
    <row r="47" spans="1:19" ht="18.75" customHeight="1">
      <c r="A47" s="10">
        <v>32</v>
      </c>
      <c r="B47" s="10" t="s">
        <v>65</v>
      </c>
      <c r="C47" s="10" t="s">
        <v>55</v>
      </c>
      <c r="D47" s="11" t="s">
        <v>66</v>
      </c>
      <c r="E47" s="12">
        <v>57</v>
      </c>
      <c r="F47" s="13">
        <v>52</v>
      </c>
      <c r="G47" s="14">
        <v>52</v>
      </c>
      <c r="H47" s="15">
        <f t="shared" si="12"/>
        <v>0</v>
      </c>
      <c r="I47" s="16">
        <v>238.98</v>
      </c>
      <c r="J47" s="17">
        <v>253.635</v>
      </c>
      <c r="K47" s="18">
        <f t="shared" si="13"/>
        <v>14.655000000000001</v>
      </c>
      <c r="L47" s="21">
        <v>4898.77</v>
      </c>
      <c r="M47" s="19">
        <v>5078.89</v>
      </c>
      <c r="N47" s="18">
        <f t="shared" si="14"/>
        <v>180.1199999999999</v>
      </c>
      <c r="O47" s="7" t="s">
        <v>20</v>
      </c>
      <c r="P47" s="7"/>
      <c r="Q47" s="7"/>
      <c r="R47" s="20">
        <v>39022</v>
      </c>
      <c r="S47" s="9"/>
    </row>
    <row r="48" spans="1:19" ht="18.75" customHeight="1">
      <c r="A48" s="10">
        <v>34</v>
      </c>
      <c r="B48" s="10" t="s">
        <v>65</v>
      </c>
      <c r="C48" s="10" t="s">
        <v>55</v>
      </c>
      <c r="D48" s="11" t="s">
        <v>67</v>
      </c>
      <c r="E48" s="12">
        <v>21</v>
      </c>
      <c r="F48" s="13">
        <v>66</v>
      </c>
      <c r="G48" s="14">
        <v>67</v>
      </c>
      <c r="H48" s="15">
        <f t="shared" si="12"/>
        <v>1</v>
      </c>
      <c r="I48" s="16">
        <v>248.26</v>
      </c>
      <c r="J48" s="17">
        <v>239.25400000000002</v>
      </c>
      <c r="K48" s="18">
        <f t="shared" si="13"/>
        <v>-9.005999999999972</v>
      </c>
      <c r="L48" s="21">
        <v>5803.62</v>
      </c>
      <c r="M48" s="19">
        <v>6090.921650000001</v>
      </c>
      <c r="N48" s="18">
        <f t="shared" si="14"/>
        <v>287.30165000000125</v>
      </c>
      <c r="O48" s="22" t="s">
        <v>19</v>
      </c>
      <c r="P48" s="22"/>
      <c r="Q48" s="22"/>
      <c r="R48" s="20">
        <v>38961</v>
      </c>
      <c r="S48" s="9"/>
    </row>
    <row r="49" spans="1:19" ht="18.75" customHeight="1">
      <c r="A49" s="10">
        <v>36</v>
      </c>
      <c r="B49" s="10" t="s">
        <v>54</v>
      </c>
      <c r="C49" s="10" t="s">
        <v>55</v>
      </c>
      <c r="D49" s="11" t="s">
        <v>68</v>
      </c>
      <c r="E49" s="12">
        <v>43</v>
      </c>
      <c r="F49" s="13">
        <v>68</v>
      </c>
      <c r="G49" s="14">
        <v>91</v>
      </c>
      <c r="H49" s="15">
        <f t="shared" si="12"/>
        <v>23</v>
      </c>
      <c r="I49" s="16">
        <v>344.7</v>
      </c>
      <c r="J49" s="17">
        <v>480.385</v>
      </c>
      <c r="K49" s="18">
        <f t="shared" si="13"/>
        <v>135.685</v>
      </c>
      <c r="L49" s="21">
        <v>8754.38</v>
      </c>
      <c r="M49" s="19">
        <v>10107.58</v>
      </c>
      <c r="N49" s="18">
        <f t="shared" si="14"/>
        <v>1353.2000000000007</v>
      </c>
      <c r="O49" s="22" t="s">
        <v>19</v>
      </c>
      <c r="P49" s="22"/>
      <c r="Q49" s="22"/>
      <c r="R49" s="20">
        <v>38777</v>
      </c>
      <c r="S49" s="9"/>
    </row>
    <row r="50" spans="1:19" ht="18.75" customHeight="1">
      <c r="A50" s="10">
        <v>38</v>
      </c>
      <c r="B50" s="10" t="s">
        <v>65</v>
      </c>
      <c r="C50" s="10" t="s">
        <v>55</v>
      </c>
      <c r="D50" s="11" t="s">
        <v>73</v>
      </c>
      <c r="E50" s="12">
        <v>50</v>
      </c>
      <c r="F50" s="13">
        <v>54</v>
      </c>
      <c r="G50" s="14">
        <v>62</v>
      </c>
      <c r="H50" s="15">
        <f t="shared" si="12"/>
        <v>8</v>
      </c>
      <c r="I50" s="16">
        <v>253.09</v>
      </c>
      <c r="J50" s="17">
        <v>303.77200000000005</v>
      </c>
      <c r="K50" s="18">
        <f t="shared" si="13"/>
        <v>50.682000000000045</v>
      </c>
      <c r="L50" s="21">
        <v>5960.09</v>
      </c>
      <c r="M50" s="19">
        <v>6450.076</v>
      </c>
      <c r="N50" s="18">
        <f t="shared" si="14"/>
        <v>489.9859999999999</v>
      </c>
      <c r="O50" s="22" t="s">
        <v>19</v>
      </c>
      <c r="P50" s="22"/>
      <c r="Q50" s="22"/>
      <c r="R50" s="20">
        <v>38838</v>
      </c>
      <c r="S50" s="9"/>
    </row>
    <row r="51" spans="1:19" ht="18.75" customHeight="1">
      <c r="A51" s="10">
        <v>41</v>
      </c>
      <c r="B51" s="10" t="s">
        <v>65</v>
      </c>
      <c r="C51" s="10" t="s">
        <v>55</v>
      </c>
      <c r="D51" s="11" t="s">
        <v>69</v>
      </c>
      <c r="E51" s="12">
        <v>59</v>
      </c>
      <c r="F51" s="13">
        <v>63</v>
      </c>
      <c r="G51" s="14">
        <v>66</v>
      </c>
      <c r="H51" s="15">
        <f t="shared" si="12"/>
        <v>3</v>
      </c>
      <c r="I51" s="16">
        <v>396.89</v>
      </c>
      <c r="J51" s="17">
        <v>393.508</v>
      </c>
      <c r="K51" s="18">
        <f t="shared" si="13"/>
        <v>-3.382000000000005</v>
      </c>
      <c r="L51" s="16">
        <v>7989.13</v>
      </c>
      <c r="M51" s="19">
        <v>9025.19</v>
      </c>
      <c r="N51" s="18">
        <f t="shared" si="14"/>
        <v>1036.0600000000004</v>
      </c>
      <c r="O51" s="7" t="s">
        <v>20</v>
      </c>
      <c r="P51" s="7"/>
      <c r="Q51" s="7"/>
      <c r="R51" s="20">
        <v>39022</v>
      </c>
      <c r="S51" s="9"/>
    </row>
    <row r="52" spans="1:19" ht="18.75" customHeight="1">
      <c r="A52" s="10">
        <v>44</v>
      </c>
      <c r="B52" s="10" t="s">
        <v>65</v>
      </c>
      <c r="C52" s="10" t="s">
        <v>55</v>
      </c>
      <c r="D52" s="11" t="s">
        <v>70</v>
      </c>
      <c r="E52" s="12">
        <v>6</v>
      </c>
      <c r="F52" s="13">
        <v>19</v>
      </c>
      <c r="G52" s="14">
        <v>19</v>
      </c>
      <c r="H52" s="15">
        <f t="shared" si="12"/>
        <v>0</v>
      </c>
      <c r="I52" s="16">
        <v>131.78</v>
      </c>
      <c r="J52" s="17">
        <v>130.91299999999998</v>
      </c>
      <c r="K52" s="18">
        <f t="shared" si="13"/>
        <v>-0.8670000000000186</v>
      </c>
      <c r="L52" s="21">
        <v>2525.71</v>
      </c>
      <c r="M52" s="19">
        <v>2691.19444</v>
      </c>
      <c r="N52" s="18">
        <f t="shared" si="14"/>
        <v>165.48444000000018</v>
      </c>
      <c r="O52" s="7" t="s">
        <v>20</v>
      </c>
      <c r="P52" s="7"/>
      <c r="Q52" s="7"/>
      <c r="R52" s="20">
        <v>39022</v>
      </c>
      <c r="S52" s="9"/>
    </row>
    <row r="53" spans="1:19" ht="18.75" customHeight="1">
      <c r="A53" s="33"/>
      <c r="B53" s="33"/>
      <c r="C53" s="33"/>
      <c r="D53" s="34"/>
      <c r="E53" s="35"/>
      <c r="F53" s="36">
        <f aca="true" t="shared" si="15" ref="F53:N53">SUM(F40:F52)</f>
        <v>781</v>
      </c>
      <c r="G53" s="36">
        <f t="shared" si="15"/>
        <v>829</v>
      </c>
      <c r="H53" s="36">
        <f t="shared" si="15"/>
        <v>48</v>
      </c>
      <c r="I53" s="36">
        <f t="shared" si="15"/>
        <v>3784.1400000000003</v>
      </c>
      <c r="J53" s="36">
        <f t="shared" si="15"/>
        <v>4070.618</v>
      </c>
      <c r="K53" s="36">
        <f t="shared" si="15"/>
        <v>286.47800000000007</v>
      </c>
      <c r="L53" s="36">
        <f t="shared" si="15"/>
        <v>79715.43000000001</v>
      </c>
      <c r="M53" s="36">
        <f t="shared" si="15"/>
        <v>85511.55209000001</v>
      </c>
      <c r="N53" s="36">
        <f t="shared" si="15"/>
        <v>5796.122090000003</v>
      </c>
      <c r="O53" s="37"/>
      <c r="P53" s="37"/>
      <c r="Q53" s="37"/>
      <c r="R53" s="38"/>
      <c r="S53" s="9"/>
    </row>
    <row r="54" spans="6:14" ht="16.5" customHeight="1">
      <c r="F54" s="39">
        <f aca="true" t="shared" si="16" ref="F54:N54">F53+F39+F26+F16</f>
        <v>2380</v>
      </c>
      <c r="G54" s="39">
        <f t="shared" si="16"/>
        <v>2602</v>
      </c>
      <c r="H54" s="39">
        <f t="shared" si="16"/>
        <v>222</v>
      </c>
      <c r="I54" s="39">
        <f t="shared" si="16"/>
        <v>11073.62</v>
      </c>
      <c r="J54" s="39">
        <f t="shared" si="16"/>
        <v>12061.854</v>
      </c>
      <c r="K54" s="39">
        <f t="shared" si="16"/>
        <v>988.2340000000003</v>
      </c>
      <c r="L54" s="39">
        <f t="shared" si="16"/>
        <v>238641.44</v>
      </c>
      <c r="M54" s="39">
        <f t="shared" si="16"/>
        <v>261598.1876893294</v>
      </c>
      <c r="N54" s="39">
        <f t="shared" si="16"/>
        <v>22956.7476893294</v>
      </c>
    </row>
  </sheetData>
  <mergeCells count="10">
    <mergeCell ref="A2:E2"/>
    <mergeCell ref="E3:E4"/>
    <mergeCell ref="A3:A4"/>
    <mergeCell ref="D3:D4"/>
    <mergeCell ref="B3:B4"/>
    <mergeCell ref="C3:C4"/>
    <mergeCell ref="M1:N1"/>
    <mergeCell ref="L3:N3"/>
    <mergeCell ref="F2:O2"/>
    <mergeCell ref="F3:K3"/>
  </mergeCells>
  <printOptions/>
  <pageMargins left="0.4" right="0.21" top="0.26" bottom="0.23" header="0.22" footer="0.16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MPRRDA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MPRRDA</dc:creator>
  <cp:keywords/>
  <dc:description/>
  <cp:lastModifiedBy>MPRRDA</cp:lastModifiedBy>
  <dcterms:created xsi:type="dcterms:W3CDTF">2007-01-19T09:54:50Z</dcterms:created>
  <dcterms:modified xsi:type="dcterms:W3CDTF">2007-01-19T09:56:21Z</dcterms:modified>
  <cp:category/>
  <cp:version/>
  <cp:contentType/>
  <cp:contentStatus/>
</cp:coreProperties>
</file>